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1005" windowWidth="10905" windowHeight="9405" activeTab="0"/>
  </bookViews>
  <sheets>
    <sheet name="2017-2018-2019" sheetId="1" r:id="rId1"/>
    <sheet name="Лист1" sheetId="2" r:id="rId2"/>
  </sheets>
  <definedNames>
    <definedName name="_xlnm.Print_Titles" localSheetId="0">'2017-2018-2019'!$13:$15</definedName>
  </definedNames>
  <calcPr fullCalcOnLoad="1"/>
</workbook>
</file>

<file path=xl/sharedStrings.xml><?xml version="1.0" encoding="utf-8"?>
<sst xmlns="http://schemas.openxmlformats.org/spreadsheetml/2006/main" count="62" uniqueCount="52">
  <si>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</si>
  <si>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</si>
  <si>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</si>
  <si>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</si>
  <si>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</si>
  <si>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</si>
  <si>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</si>
  <si>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</si>
  <si>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</si>
  <si>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</si>
  <si>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</si>
  <si>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</si>
  <si>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</si>
  <si>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</si>
  <si>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</si>
  <si>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</si>
  <si>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</si>
  <si>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</si>
  <si>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</si>
  <si>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</si>
  <si>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</si>
  <si>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</si>
  <si>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</si>
  <si>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</si>
  <si>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</si>
  <si>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</si>
  <si>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</si>
  <si>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 xml:space="preserve">2017 год </t>
  </si>
  <si>
    <t xml:space="preserve">2019 год 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</si>
  <si>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</si>
  <si>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</si>
  <si>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</si>
  <si>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</si>
  <si>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2.2</t>
  </si>
  <si>
    <t>09</t>
  </si>
  <si>
    <t>Приложение № 14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</si>
  <si>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2017 год и на плановый период 2018 и 2019 годов </t>
  </si>
  <si>
    <t>Д.В. Жердев</t>
  </si>
  <si>
    <t>2.3</t>
  </si>
  <si>
    <t xml:space="preserve">Внутреннее газоснабжение (перевод на природный газ) 18-ти многоквартирных домов района «Октябрьский» г. Петрозаводска </t>
  </si>
  <si>
    <t>Строительство наплавного моста в жилом районе «Соломенное» в г.Петрозаводске</t>
  </si>
  <si>
    <t xml:space="preserve">2018 год </t>
  </si>
  <si>
    <t>Реконструкция улицы Достоевского на участке от ул. Зайцева до пр. Октябрьского в г. Петрозаводске</t>
  </si>
  <si>
    <t>(тыс.руб.)</t>
  </si>
  <si>
    <t>Заместитель председателя комитета - начальник управления архитектуры и градостроительства комитета экономики и управления муниципальным имуществом</t>
  </si>
  <si>
    <t>А.В.Иванов</t>
  </si>
  <si>
    <t>Заместитель главы Администрации Петрозаводкого городского округа - председатель комитета жилищно-коммунального хозяйства</t>
  </si>
  <si>
    <t>Д.В.Жердев</t>
  </si>
  <si>
    <t xml:space="preserve">Строительство путепровода через железнодорожные пути в створе ул.Гоголя, г. Петрозаводск (0,9 км/345 пог.м) </t>
  </si>
  <si>
    <t>Приложение № 11</t>
  </si>
  <si>
    <t>Строительство сетей наружного освещения по улицам Калиновая, Усадебная, Тенистая, Розовая, Цветочная, Серебристая, 2-ой Усадебный проезд микрорайона ТИЗ «Усадьба» жилого района «Кукковка-III» в г.Петрозаводске</t>
  </si>
  <si>
    <r>
      <t xml:space="preserve">от </t>
    </r>
    <r>
      <rPr>
        <u val="single"/>
        <sz val="14"/>
        <rFont val="Times New Roman"/>
        <family val="1"/>
      </rPr>
      <t>22.03.2017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28/05-76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</si>
</sst>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00_);_(* \(#,##0.000\);_(* &quot;-&quot;??_);_(@_)"/>
    <numFmt numFmtId="182" formatCode="_(* #,##0.0_);_(* \(#,##0.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#,##0.000"/>
    <numFmt numFmtId="189" formatCode="#,##0.0000"/>
    <numFmt numFmtId="190" formatCode="#,##0.00000"/>
    <numFmt numFmtId="191" formatCode="#,##0.000000"/>
  </numFmts>
  <fonts count="4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vertical="center"/>
    </xf>
    <xf numFmtId="180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58" applyNumberFormat="1" applyFont="1" applyBorder="1" applyAlignment="1">
      <alignment horizontal="center" vertical="center"/>
    </xf>
    <xf numFmtId="180" fontId="3" fillId="0" borderId="10" xfId="58" applyNumberFormat="1" applyFont="1" applyBorder="1" applyAlignment="1">
      <alignment horizontal="center" vertical="center"/>
    </xf>
    <xf numFmtId="180" fontId="2" fillId="0" borderId="10" xfId="58" applyNumberFormat="1" applyFont="1" applyFill="1" applyBorder="1" applyAlignment="1">
      <alignment horizontal="center" vertical="center" wrapText="1"/>
    </xf>
    <xf numFmtId="180" fontId="3" fillId="0" borderId="10" xfId="58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180" fontId="3" fillId="0" borderId="13" xfId="58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80" fontId="2" fillId="0" borderId="15" xfId="58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21" xfId="58" applyNumberFormat="1" applyFont="1" applyBorder="1" applyAlignment="1">
      <alignment horizontal="center" vertical="center"/>
    </xf>
    <xf numFmtId="180" fontId="3" fillId="0" borderId="21" xfId="58" applyNumberFormat="1" applyFont="1" applyBorder="1" applyAlignment="1">
      <alignment horizontal="center" vertical="center"/>
    </xf>
    <xf numFmtId="180" fontId="2" fillId="0" borderId="21" xfId="58" applyNumberFormat="1" applyFont="1" applyFill="1" applyBorder="1" applyAlignment="1">
      <alignment horizontal="center" vertical="center" wrapText="1"/>
    </xf>
    <xf numFmtId="180" fontId="3" fillId="0" borderId="21" xfId="58" applyNumberFormat="1" applyFont="1" applyFill="1" applyBorder="1" applyAlignment="1">
      <alignment horizontal="center" vertical="center" wrapText="1"/>
    </xf>
    <xf numFmtId="180" fontId="2" fillId="0" borderId="22" xfId="58" applyNumberFormat="1" applyFont="1" applyFill="1" applyBorder="1" applyAlignment="1">
      <alignment horizontal="center" vertical="center" wrapText="1"/>
    </xf>
    <xf numFmtId="180" fontId="3" fillId="0" borderId="23" xfId="58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58" applyNumberFormat="1" applyFont="1" applyBorder="1" applyAlignment="1">
      <alignment horizontal="center" vertical="center"/>
    </xf>
    <xf numFmtId="180" fontId="3" fillId="0" borderId="11" xfId="58" applyNumberFormat="1" applyFont="1" applyBorder="1" applyAlignment="1">
      <alignment horizontal="center" vertical="center"/>
    </xf>
    <xf numFmtId="180" fontId="2" fillId="0" borderId="11" xfId="58" applyNumberFormat="1" applyFont="1" applyFill="1" applyBorder="1" applyAlignment="1">
      <alignment horizontal="center" vertical="center" wrapText="1"/>
    </xf>
    <xf numFmtId="180" fontId="3" fillId="0" borderId="11" xfId="58" applyNumberFormat="1" applyFont="1" applyFill="1" applyBorder="1" applyAlignment="1">
      <alignment horizontal="center" vertical="center" wrapText="1"/>
    </xf>
    <xf numFmtId="180" fontId="2" fillId="0" borderId="14" xfId="58" applyNumberFormat="1" applyFont="1" applyFill="1" applyBorder="1" applyAlignment="1">
      <alignment horizontal="center" vertical="center" wrapText="1"/>
    </xf>
    <xf numFmtId="180" fontId="3" fillId="0" borderId="25" xfId="58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 wrapText="1"/>
    </xf>
    <xf numFmtId="180" fontId="2" fillId="0" borderId="33" xfId="0" applyNumberFormat="1" applyFont="1" applyFill="1" applyBorder="1" applyAlignment="1">
      <alignment horizontal="center" vertical="center" wrapText="1"/>
    </xf>
    <xf numFmtId="180" fontId="2" fillId="0" borderId="33" xfId="58" applyNumberFormat="1" applyFont="1" applyBorder="1" applyAlignment="1">
      <alignment horizontal="center" vertical="center"/>
    </xf>
    <xf numFmtId="180" fontId="3" fillId="0" borderId="33" xfId="58" applyNumberFormat="1" applyFont="1" applyBorder="1" applyAlignment="1">
      <alignment horizontal="center" vertical="center"/>
    </xf>
    <xf numFmtId="180" fontId="2" fillId="0" borderId="33" xfId="58" applyNumberFormat="1" applyFont="1" applyFill="1" applyBorder="1" applyAlignment="1">
      <alignment horizontal="center" vertical="center" wrapText="1"/>
    </xf>
    <xf numFmtId="180" fontId="3" fillId="0" borderId="33" xfId="58" applyNumberFormat="1" applyFont="1" applyFill="1" applyBorder="1" applyAlignment="1">
      <alignment horizontal="center" vertical="center" wrapText="1"/>
    </xf>
    <xf numFmtId="180" fontId="2" fillId="0" borderId="34" xfId="58" applyNumberFormat="1" applyFont="1" applyFill="1" applyBorder="1" applyAlignment="1">
      <alignment horizontal="center" vertical="center" wrapText="1"/>
    </xf>
    <xf numFmtId="180" fontId="3" fillId="0" borderId="35" xfId="58" applyNumberFormat="1" applyFont="1" applyBorder="1" applyAlignment="1">
      <alignment horizontal="center" vertical="center"/>
    </xf>
    <xf numFmtId="180" fontId="2" fillId="0" borderId="36" xfId="58" applyNumberFormat="1" applyFont="1" applyBorder="1" applyAlignment="1">
      <alignment horizontal="center" vertical="center"/>
    </xf>
    <xf numFmtId="180" fontId="2" fillId="0" borderId="30" xfId="58" applyNumberFormat="1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182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7.57421875" style="3" customWidth="1"/>
    <col min="2" max="2" width="79.57421875" style="3" customWidth="1"/>
    <col min="3" max="3" width="12.57421875" style="3" customWidth="1"/>
    <col min="4" max="4" width="15.140625" style="3" customWidth="1"/>
    <col min="5" max="6" width="14.421875" style="3" hidden="1" customWidth="1"/>
    <col min="7" max="7" width="14.421875" style="3" customWidth="1"/>
    <col min="8" max="9" width="14.28125" style="3" hidden="1" customWidth="1"/>
    <col min="10" max="10" width="14.28125" style="3" customWidth="1"/>
    <col min="11" max="11" width="14.140625" style="3" hidden="1" customWidth="1"/>
    <col min="12" max="12" width="15.28125" style="3" hidden="1" customWidth="1"/>
    <col min="13" max="13" width="14.28125" style="3" customWidth="1"/>
    <col min="14" max="15" width="10.421875" style="3" bestFit="1" customWidth="1"/>
    <col min="16" max="16384" width="9.140625" style="3" customWidth="1"/>
  </cols>
  <sheetData>
    <row r="1" spans="2:4" ht="20.25" customHeight="1">
      <c r="B1" s="2"/>
      <c r="D1" s="3" t="s">
        <v>49</v>
      </c>
    </row>
    <row r="2" spans="2:4" ht="21.75" customHeight="1">
      <c r="B2" s="2"/>
      <c r="D2" s="3" t="s">
        <v>20</v>
      </c>
    </row>
    <row r="3" spans="2:12" ht="21.75" customHeight="1">
      <c r="B3" s="2"/>
      <c r="D3" s="11" t="s">
        <v>51</v>
      </c>
      <c r="E3" s="11"/>
      <c r="F3" s="11"/>
      <c r="G3" s="11"/>
      <c r="H3" s="11"/>
      <c r="I3" s="11"/>
      <c r="J3" s="11"/>
      <c r="K3" s="11"/>
      <c r="L3" s="11"/>
    </row>
    <row r="4" spans="2:11" ht="24.75" customHeight="1">
      <c r="B4" s="2"/>
      <c r="C4" s="2"/>
      <c r="E4" s="2"/>
      <c r="F4" s="2"/>
      <c r="G4" s="2"/>
      <c r="H4" s="2"/>
      <c r="I4" s="2"/>
      <c r="J4" s="2"/>
      <c r="K4" s="2"/>
    </row>
    <row r="5" spans="2:11" ht="24.75" customHeight="1">
      <c r="B5" s="2"/>
      <c r="C5" s="18"/>
      <c r="E5" s="2"/>
      <c r="F5" s="2"/>
      <c r="G5" s="2"/>
      <c r="H5" s="2"/>
      <c r="I5" s="2"/>
      <c r="J5" s="2"/>
      <c r="K5" s="2"/>
    </row>
    <row r="6" spans="1:11" ht="22.5" customHeight="1">
      <c r="A6" s="37"/>
      <c r="B6" s="37"/>
      <c r="C6" s="37"/>
      <c r="D6" s="3" t="s">
        <v>35</v>
      </c>
      <c r="E6" s="37"/>
      <c r="F6" s="37"/>
      <c r="G6" s="37"/>
      <c r="H6" s="37"/>
      <c r="I6" s="37"/>
      <c r="J6" s="37"/>
      <c r="K6" s="37"/>
    </row>
    <row r="7" spans="1:11" ht="19.5" customHeight="1">
      <c r="A7" s="37"/>
      <c r="B7" s="37"/>
      <c r="C7" s="37"/>
      <c r="E7" s="37"/>
      <c r="F7" s="37"/>
      <c r="G7" s="37"/>
      <c r="H7" s="37"/>
      <c r="I7" s="37"/>
      <c r="J7" s="37"/>
      <c r="K7" s="37"/>
    </row>
    <row r="8" ht="14.25" customHeight="1"/>
    <row r="9" spans="1:13" ht="59.25" customHeight="1">
      <c r="A9" s="91" t="s">
        <v>36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ht="18.75" hidden="1"/>
    <row r="12" ht="19.5" thickBot="1">
      <c r="M12" s="4" t="s">
        <v>43</v>
      </c>
    </row>
    <row r="13" spans="1:13" ht="19.5" customHeight="1">
      <c r="A13" s="118" t="s">
        <v>0</v>
      </c>
      <c r="B13" s="115" t="s">
        <v>19</v>
      </c>
      <c r="C13" s="115" t="s">
        <v>5</v>
      </c>
      <c r="D13" s="121" t="s">
        <v>6</v>
      </c>
      <c r="E13" s="92" t="s">
        <v>27</v>
      </c>
      <c r="F13" s="93"/>
      <c r="G13" s="94"/>
      <c r="H13" s="107" t="s">
        <v>41</v>
      </c>
      <c r="I13" s="107"/>
      <c r="J13" s="107"/>
      <c r="K13" s="93" t="s">
        <v>28</v>
      </c>
      <c r="L13" s="93"/>
      <c r="M13" s="110"/>
    </row>
    <row r="14" spans="1:13" ht="21" customHeight="1">
      <c r="A14" s="119"/>
      <c r="B14" s="116"/>
      <c r="C14" s="116"/>
      <c r="D14" s="122"/>
      <c r="E14" s="95"/>
      <c r="F14" s="96"/>
      <c r="G14" s="97"/>
      <c r="H14" s="108"/>
      <c r="I14" s="108"/>
      <c r="J14" s="108"/>
      <c r="K14" s="96"/>
      <c r="L14" s="96"/>
      <c r="M14" s="111"/>
    </row>
    <row r="15" spans="1:13" ht="26.25" customHeight="1" thickBot="1">
      <c r="A15" s="120"/>
      <c r="B15" s="117"/>
      <c r="C15" s="117"/>
      <c r="D15" s="123"/>
      <c r="E15" s="98"/>
      <c r="F15" s="99"/>
      <c r="G15" s="100"/>
      <c r="H15" s="109"/>
      <c r="I15" s="109"/>
      <c r="J15" s="109"/>
      <c r="K15" s="99"/>
      <c r="L15" s="99"/>
      <c r="M15" s="112"/>
    </row>
    <row r="16" spans="1:13" ht="16.5" customHeight="1" thickBot="1">
      <c r="A16" s="31" t="s">
        <v>21</v>
      </c>
      <c r="B16" s="35">
        <v>2</v>
      </c>
      <c r="C16" s="35">
        <v>3</v>
      </c>
      <c r="D16" s="38">
        <v>4</v>
      </c>
      <c r="E16" s="55">
        <v>5</v>
      </c>
      <c r="F16" s="36">
        <v>6</v>
      </c>
      <c r="G16" s="38">
        <v>5</v>
      </c>
      <c r="H16" s="36">
        <v>8</v>
      </c>
      <c r="I16" s="36">
        <v>9</v>
      </c>
      <c r="J16" s="36">
        <v>6</v>
      </c>
      <c r="K16" s="76">
        <v>11</v>
      </c>
      <c r="L16" s="64">
        <v>12</v>
      </c>
      <c r="M16" s="65">
        <v>7</v>
      </c>
    </row>
    <row r="17" spans="1:13" ht="18.75">
      <c r="A17" s="24">
        <v>1</v>
      </c>
      <c r="B17" s="32" t="s">
        <v>1</v>
      </c>
      <c r="C17" s="33" t="s">
        <v>4</v>
      </c>
      <c r="D17" s="49"/>
      <c r="E17" s="56">
        <f aca="true" t="shared" si="0" ref="E17:M17">+E18</f>
        <v>14400</v>
      </c>
      <c r="F17" s="34">
        <f t="shared" si="0"/>
        <v>4296.87259</v>
      </c>
      <c r="G17" s="39">
        <f t="shared" si="0"/>
        <v>17714.9</v>
      </c>
      <c r="H17" s="34">
        <f t="shared" si="0"/>
        <v>25139.6</v>
      </c>
      <c r="I17" s="34">
        <f t="shared" si="0"/>
        <v>29982.91743</v>
      </c>
      <c r="J17" s="34">
        <f t="shared" si="0"/>
        <v>55122.51743</v>
      </c>
      <c r="K17" s="77">
        <f t="shared" si="0"/>
        <v>0</v>
      </c>
      <c r="L17" s="66">
        <f t="shared" si="0"/>
        <v>29982.91743</v>
      </c>
      <c r="M17" s="67">
        <f t="shared" si="0"/>
        <v>29982.91743</v>
      </c>
    </row>
    <row r="18" spans="1:13" ht="18.75">
      <c r="A18" s="12" t="s">
        <v>2</v>
      </c>
      <c r="B18" s="7" t="s">
        <v>30</v>
      </c>
      <c r="C18" s="16" t="s">
        <v>4</v>
      </c>
      <c r="D18" s="50" t="s">
        <v>34</v>
      </c>
      <c r="E18" s="57">
        <f>E20+E23+E21</f>
        <v>14400</v>
      </c>
      <c r="F18" s="19">
        <f>F20+F23+F21</f>
        <v>4296.87259</v>
      </c>
      <c r="G18" s="40">
        <f>G20+G23+G21+G22</f>
        <v>17714.9</v>
      </c>
      <c r="H18" s="19">
        <f>H20+H23+H21</f>
        <v>25139.6</v>
      </c>
      <c r="I18" s="19">
        <f>I20+I23+I21</f>
        <v>29982.91743</v>
      </c>
      <c r="J18" s="19">
        <f>J20+J23+J21+J22</f>
        <v>55122.51743</v>
      </c>
      <c r="K18" s="78">
        <f>K20+K23+K21+K22</f>
        <v>0</v>
      </c>
      <c r="L18" s="47">
        <f>L20+L23+L21+L22</f>
        <v>29982.91743</v>
      </c>
      <c r="M18" s="48">
        <f>M20+M23+M21+M22</f>
        <v>29982.91743</v>
      </c>
    </row>
    <row r="19" spans="1:13" ht="18.75">
      <c r="A19" s="12"/>
      <c r="B19" s="1" t="s">
        <v>3</v>
      </c>
      <c r="C19" s="16"/>
      <c r="D19" s="50"/>
      <c r="E19" s="57"/>
      <c r="F19" s="19"/>
      <c r="G19" s="40"/>
      <c r="H19" s="19"/>
      <c r="I19" s="19"/>
      <c r="J19" s="19"/>
      <c r="K19" s="78"/>
      <c r="L19" s="47"/>
      <c r="M19" s="48"/>
    </row>
    <row r="20" spans="1:13" ht="38.25" customHeight="1">
      <c r="A20" s="12"/>
      <c r="B20" s="1" t="s">
        <v>40</v>
      </c>
      <c r="C20" s="8"/>
      <c r="D20" s="51"/>
      <c r="E20" s="58">
        <f>13760.3+639.7</f>
        <v>14400</v>
      </c>
      <c r="F20" s="20"/>
      <c r="G20" s="41">
        <f>E20+F20</f>
        <v>14400</v>
      </c>
      <c r="H20" s="20">
        <f>25779.3-639.7</f>
        <v>25139.6</v>
      </c>
      <c r="I20" s="20"/>
      <c r="J20" s="20">
        <f>H20+I20</f>
        <v>25139.6</v>
      </c>
      <c r="K20" s="79">
        <v>0</v>
      </c>
      <c r="L20" s="47"/>
      <c r="M20" s="48">
        <f>K20+L20</f>
        <v>0</v>
      </c>
    </row>
    <row r="21" spans="1:13" ht="38.25" customHeight="1">
      <c r="A21" s="74"/>
      <c r="B21" s="75" t="s">
        <v>48</v>
      </c>
      <c r="C21" s="8"/>
      <c r="D21" s="51"/>
      <c r="E21" s="58">
        <v>0</v>
      </c>
      <c r="F21" s="20">
        <v>4296.87259</v>
      </c>
      <c r="G21" s="41">
        <v>2884.9</v>
      </c>
      <c r="H21" s="20">
        <v>0</v>
      </c>
      <c r="I21" s="20"/>
      <c r="J21" s="20">
        <f>H21+I21</f>
        <v>0</v>
      </c>
      <c r="K21" s="79">
        <v>0</v>
      </c>
      <c r="L21" s="47"/>
      <c r="M21" s="48">
        <f>K21+L21</f>
        <v>0</v>
      </c>
    </row>
    <row r="22" spans="1:13" ht="78.75" customHeight="1">
      <c r="A22" s="74"/>
      <c r="B22" s="75" t="s">
        <v>50</v>
      </c>
      <c r="C22" s="8"/>
      <c r="D22" s="51"/>
      <c r="E22" s="58"/>
      <c r="F22" s="20">
        <v>430</v>
      </c>
      <c r="G22" s="20">
        <f>+F22</f>
        <v>430</v>
      </c>
      <c r="H22" s="85"/>
      <c r="I22" s="20"/>
      <c r="J22" s="41">
        <v>0</v>
      </c>
      <c r="K22" s="86"/>
      <c r="L22" s="47"/>
      <c r="M22" s="48">
        <v>0</v>
      </c>
    </row>
    <row r="23" spans="1:13" ht="38.25" customHeight="1">
      <c r="A23" s="74"/>
      <c r="B23" s="75" t="s">
        <v>42</v>
      </c>
      <c r="C23" s="8"/>
      <c r="D23" s="51"/>
      <c r="E23" s="58">
        <v>0</v>
      </c>
      <c r="F23" s="20"/>
      <c r="G23" s="41">
        <f>E23+F23</f>
        <v>0</v>
      </c>
      <c r="H23" s="20">
        <v>0</v>
      </c>
      <c r="I23" s="20">
        <v>29982.91743</v>
      </c>
      <c r="J23" s="20">
        <f>H23+I23</f>
        <v>29982.91743</v>
      </c>
      <c r="K23" s="79">
        <v>0</v>
      </c>
      <c r="L23" s="47">
        <v>29982.91743</v>
      </c>
      <c r="M23" s="48">
        <f>K23+L23</f>
        <v>29982.91743</v>
      </c>
    </row>
    <row r="24" spans="1:13" ht="45" customHeight="1" hidden="1">
      <c r="A24" s="12"/>
      <c r="B24" s="1"/>
      <c r="C24" s="8"/>
      <c r="D24" s="51"/>
      <c r="E24" s="58"/>
      <c r="F24" s="20"/>
      <c r="G24" s="41"/>
      <c r="H24" s="20"/>
      <c r="I24" s="20"/>
      <c r="J24" s="20"/>
      <c r="K24" s="79"/>
      <c r="L24" s="47"/>
      <c r="M24" s="48"/>
    </row>
    <row r="25" spans="1:13" ht="18.75" hidden="1">
      <c r="A25" s="12"/>
      <c r="B25" s="15"/>
      <c r="C25" s="8"/>
      <c r="D25" s="51"/>
      <c r="E25" s="58"/>
      <c r="F25" s="20"/>
      <c r="G25" s="41"/>
      <c r="H25" s="20"/>
      <c r="I25" s="20"/>
      <c r="J25" s="20"/>
      <c r="K25" s="79"/>
      <c r="L25" s="47"/>
      <c r="M25" s="48"/>
    </row>
    <row r="26" spans="1:13" ht="18.75" hidden="1">
      <c r="A26" s="12"/>
      <c r="B26" s="15"/>
      <c r="C26" s="8"/>
      <c r="D26" s="51"/>
      <c r="E26" s="58"/>
      <c r="F26" s="20"/>
      <c r="G26" s="41"/>
      <c r="H26" s="20"/>
      <c r="I26" s="20"/>
      <c r="J26" s="20"/>
      <c r="K26" s="79"/>
      <c r="L26" s="47"/>
      <c r="M26" s="48"/>
    </row>
    <row r="27" spans="1:15" ht="18.75">
      <c r="A27" s="13" t="s">
        <v>31</v>
      </c>
      <c r="B27" s="9" t="s">
        <v>7</v>
      </c>
      <c r="C27" s="17" t="s">
        <v>9</v>
      </c>
      <c r="D27" s="52"/>
      <c r="E27" s="59">
        <f aca="true" t="shared" si="1" ref="E27:M27">E28+E35+E32</f>
        <v>40293.3</v>
      </c>
      <c r="F27" s="21">
        <f t="shared" si="1"/>
        <v>11148.5</v>
      </c>
      <c r="G27" s="42">
        <f t="shared" si="1"/>
        <v>51441.8</v>
      </c>
      <c r="H27" s="21">
        <f t="shared" si="1"/>
        <v>10000</v>
      </c>
      <c r="I27" s="21">
        <f t="shared" si="1"/>
        <v>0</v>
      </c>
      <c r="J27" s="21">
        <f t="shared" si="1"/>
        <v>10000</v>
      </c>
      <c r="K27" s="80">
        <f t="shared" si="1"/>
        <v>10000</v>
      </c>
      <c r="L27" s="68">
        <f t="shared" si="1"/>
        <v>0</v>
      </c>
      <c r="M27" s="69">
        <f t="shared" si="1"/>
        <v>10000</v>
      </c>
      <c r="O27" s="14"/>
    </row>
    <row r="28" spans="1:13" ht="18.75">
      <c r="A28" s="12" t="s">
        <v>32</v>
      </c>
      <c r="B28" s="1" t="s">
        <v>8</v>
      </c>
      <c r="C28" s="8" t="s">
        <v>9</v>
      </c>
      <c r="D28" s="51" t="s">
        <v>10</v>
      </c>
      <c r="E28" s="58">
        <f aca="true" t="shared" si="2" ref="E28:M28">E31+E30</f>
        <v>12600</v>
      </c>
      <c r="F28" s="20">
        <f t="shared" si="2"/>
        <v>11148.5</v>
      </c>
      <c r="G28" s="41">
        <f t="shared" si="2"/>
        <v>23748.5</v>
      </c>
      <c r="H28" s="20">
        <f t="shared" si="2"/>
        <v>10000</v>
      </c>
      <c r="I28" s="20">
        <f t="shared" si="2"/>
        <v>0</v>
      </c>
      <c r="J28" s="20">
        <f t="shared" si="2"/>
        <v>10000</v>
      </c>
      <c r="K28" s="79">
        <f t="shared" si="2"/>
        <v>10000</v>
      </c>
      <c r="L28" s="47">
        <f t="shared" si="2"/>
        <v>0</v>
      </c>
      <c r="M28" s="48">
        <f t="shared" si="2"/>
        <v>10000</v>
      </c>
    </row>
    <row r="29" spans="1:13" ht="18.75">
      <c r="A29" s="12"/>
      <c r="B29" s="1" t="s">
        <v>3</v>
      </c>
      <c r="C29" s="8"/>
      <c r="D29" s="51"/>
      <c r="E29" s="58"/>
      <c r="F29" s="20"/>
      <c r="G29" s="41"/>
      <c r="H29" s="20"/>
      <c r="I29" s="20"/>
      <c r="J29" s="20"/>
      <c r="K29" s="79"/>
      <c r="L29" s="47"/>
      <c r="M29" s="48"/>
    </row>
    <row r="30" spans="1:13" ht="37.5">
      <c r="A30" s="12"/>
      <c r="B30" s="1" t="s">
        <v>24</v>
      </c>
      <c r="C30" s="8"/>
      <c r="D30" s="51"/>
      <c r="E30" s="58">
        <v>10000</v>
      </c>
      <c r="F30" s="20">
        <f>10000+1148.5</f>
        <v>11148.5</v>
      </c>
      <c r="G30" s="41">
        <f>E30+F30</f>
        <v>21148.5</v>
      </c>
      <c r="H30" s="20">
        <v>0</v>
      </c>
      <c r="I30" s="20"/>
      <c r="J30" s="20">
        <f>H30+I30</f>
        <v>0</v>
      </c>
      <c r="K30" s="79">
        <v>0</v>
      </c>
      <c r="L30" s="47"/>
      <c r="M30" s="48">
        <f>K30+L30</f>
        <v>0</v>
      </c>
    </row>
    <row r="31" spans="1:13" ht="75.75" customHeight="1">
      <c r="A31" s="12"/>
      <c r="B31" s="1" t="s">
        <v>17</v>
      </c>
      <c r="C31" s="8"/>
      <c r="D31" s="51"/>
      <c r="E31" s="60">
        <v>2600</v>
      </c>
      <c r="F31" s="22"/>
      <c r="G31" s="43">
        <f>E31+F31</f>
        <v>2600</v>
      </c>
      <c r="H31" s="22">
        <v>10000</v>
      </c>
      <c r="I31" s="22"/>
      <c r="J31" s="22">
        <f>H31+I31</f>
        <v>10000</v>
      </c>
      <c r="K31" s="81">
        <v>10000</v>
      </c>
      <c r="L31" s="47"/>
      <c r="M31" s="48">
        <f>K31+L31</f>
        <v>10000</v>
      </c>
    </row>
    <row r="32" spans="1:13" ht="18.75">
      <c r="A32" s="12" t="s">
        <v>33</v>
      </c>
      <c r="B32" s="1" t="s">
        <v>11</v>
      </c>
      <c r="C32" s="8" t="s">
        <v>9</v>
      </c>
      <c r="D32" s="51" t="s">
        <v>12</v>
      </c>
      <c r="E32" s="58">
        <f aca="true" t="shared" si="3" ref="E32:M32">E34</f>
        <v>12693.3</v>
      </c>
      <c r="F32" s="20">
        <f t="shared" si="3"/>
        <v>0</v>
      </c>
      <c r="G32" s="41">
        <f t="shared" si="3"/>
        <v>12693.3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79">
        <f t="shared" si="3"/>
        <v>0</v>
      </c>
      <c r="L32" s="47">
        <f t="shared" si="3"/>
        <v>0</v>
      </c>
      <c r="M32" s="48">
        <f t="shared" si="3"/>
        <v>0</v>
      </c>
    </row>
    <row r="33" spans="1:13" ht="18.75">
      <c r="A33" s="12"/>
      <c r="B33" s="1" t="s">
        <v>3</v>
      </c>
      <c r="C33" s="8"/>
      <c r="D33" s="51"/>
      <c r="E33" s="58"/>
      <c r="F33" s="20"/>
      <c r="G33" s="41"/>
      <c r="H33" s="20"/>
      <c r="I33" s="20"/>
      <c r="J33" s="20"/>
      <c r="K33" s="79"/>
      <c r="L33" s="47"/>
      <c r="M33" s="48"/>
    </row>
    <row r="34" spans="1:14" ht="44.25" customHeight="1">
      <c r="A34" s="12"/>
      <c r="B34" s="1" t="s">
        <v>39</v>
      </c>
      <c r="C34" s="8"/>
      <c r="D34" s="51"/>
      <c r="E34" s="60">
        <v>12693.3</v>
      </c>
      <c r="F34" s="22"/>
      <c r="G34" s="43">
        <f>E34+F34</f>
        <v>12693.3</v>
      </c>
      <c r="H34" s="22">
        <v>0</v>
      </c>
      <c r="I34" s="22"/>
      <c r="J34" s="22">
        <f>H34+I34</f>
        <v>0</v>
      </c>
      <c r="K34" s="81">
        <v>0</v>
      </c>
      <c r="L34" s="47"/>
      <c r="M34" s="48">
        <f>K34+L34</f>
        <v>0</v>
      </c>
      <c r="N34" s="6"/>
    </row>
    <row r="35" spans="1:14" ht="18.75">
      <c r="A35" s="12" t="s">
        <v>38</v>
      </c>
      <c r="B35" s="1" t="s">
        <v>22</v>
      </c>
      <c r="C35" s="8" t="s">
        <v>9</v>
      </c>
      <c r="D35" s="51" t="s">
        <v>23</v>
      </c>
      <c r="E35" s="60">
        <f aca="true" t="shared" si="4" ref="E35:M35">E37</f>
        <v>15000</v>
      </c>
      <c r="F35" s="22">
        <f t="shared" si="4"/>
        <v>0</v>
      </c>
      <c r="G35" s="43">
        <f t="shared" si="4"/>
        <v>15000</v>
      </c>
      <c r="H35" s="22">
        <f t="shared" si="4"/>
        <v>0</v>
      </c>
      <c r="I35" s="22">
        <f t="shared" si="4"/>
        <v>0</v>
      </c>
      <c r="J35" s="22">
        <f t="shared" si="4"/>
        <v>0</v>
      </c>
      <c r="K35" s="81">
        <f t="shared" si="4"/>
        <v>0</v>
      </c>
      <c r="L35" s="47">
        <f t="shared" si="4"/>
        <v>0</v>
      </c>
      <c r="M35" s="48">
        <f t="shared" si="4"/>
        <v>0</v>
      </c>
      <c r="N35" s="6"/>
    </row>
    <row r="36" spans="1:14" ht="18.75">
      <c r="A36" s="12"/>
      <c r="B36" s="1" t="s">
        <v>3</v>
      </c>
      <c r="C36" s="8"/>
      <c r="D36" s="51"/>
      <c r="E36" s="60"/>
      <c r="F36" s="22"/>
      <c r="G36" s="43"/>
      <c r="H36" s="22"/>
      <c r="I36" s="22"/>
      <c r="J36" s="22"/>
      <c r="K36" s="81"/>
      <c r="L36" s="47"/>
      <c r="M36" s="48"/>
      <c r="N36" s="6"/>
    </row>
    <row r="37" spans="1:14" ht="38.25" customHeight="1">
      <c r="A37" s="12"/>
      <c r="B37" s="1" t="s">
        <v>29</v>
      </c>
      <c r="C37" s="8"/>
      <c r="D37" s="51"/>
      <c r="E37" s="60">
        <v>15000</v>
      </c>
      <c r="F37" s="22"/>
      <c r="G37" s="43">
        <f>E37+F37</f>
        <v>15000</v>
      </c>
      <c r="H37" s="22">
        <v>0</v>
      </c>
      <c r="I37" s="22"/>
      <c r="J37" s="22">
        <f>H37+I37</f>
        <v>0</v>
      </c>
      <c r="K37" s="81">
        <v>0</v>
      </c>
      <c r="L37" s="47"/>
      <c r="M37" s="48">
        <f>K37+L37</f>
        <v>0</v>
      </c>
      <c r="N37" s="6"/>
    </row>
    <row r="38" spans="1:14" ht="18.75">
      <c r="A38" s="13" t="s">
        <v>13</v>
      </c>
      <c r="B38" s="9" t="s">
        <v>14</v>
      </c>
      <c r="C38" s="17" t="s">
        <v>16</v>
      </c>
      <c r="D38" s="52"/>
      <c r="E38" s="61">
        <f aca="true" t="shared" si="5" ref="E38:M38">E39</f>
        <v>16809</v>
      </c>
      <c r="F38" s="23">
        <f t="shared" si="5"/>
        <v>15731.9</v>
      </c>
      <c r="G38" s="44">
        <f t="shared" si="5"/>
        <v>32540.9</v>
      </c>
      <c r="H38" s="23">
        <f t="shared" si="5"/>
        <v>8292</v>
      </c>
      <c r="I38" s="23">
        <f t="shared" si="5"/>
        <v>0</v>
      </c>
      <c r="J38" s="23">
        <f t="shared" si="5"/>
        <v>8292</v>
      </c>
      <c r="K38" s="82">
        <f t="shared" si="5"/>
        <v>7829</v>
      </c>
      <c r="L38" s="68">
        <f t="shared" si="5"/>
        <v>0</v>
      </c>
      <c r="M38" s="69">
        <f t="shared" si="5"/>
        <v>7829</v>
      </c>
      <c r="N38" s="6"/>
    </row>
    <row r="39" spans="1:14" ht="18.75">
      <c r="A39" s="12" t="s">
        <v>26</v>
      </c>
      <c r="B39" s="1" t="s">
        <v>15</v>
      </c>
      <c r="C39" s="8" t="s">
        <v>16</v>
      </c>
      <c r="D39" s="51" t="s">
        <v>4</v>
      </c>
      <c r="E39" s="60">
        <f aca="true" t="shared" si="6" ref="E39:M39">+E41</f>
        <v>16809</v>
      </c>
      <c r="F39" s="22">
        <f t="shared" si="6"/>
        <v>15731.9</v>
      </c>
      <c r="G39" s="43">
        <f t="shared" si="6"/>
        <v>32540.9</v>
      </c>
      <c r="H39" s="22">
        <f t="shared" si="6"/>
        <v>8292</v>
      </c>
      <c r="I39" s="22">
        <f t="shared" si="6"/>
        <v>0</v>
      </c>
      <c r="J39" s="22">
        <f t="shared" si="6"/>
        <v>8292</v>
      </c>
      <c r="K39" s="81">
        <f t="shared" si="6"/>
        <v>7829</v>
      </c>
      <c r="L39" s="47">
        <f t="shared" si="6"/>
        <v>0</v>
      </c>
      <c r="M39" s="48">
        <f t="shared" si="6"/>
        <v>7829</v>
      </c>
      <c r="N39" s="6"/>
    </row>
    <row r="40" spans="1:14" ht="18.75">
      <c r="A40" s="12"/>
      <c r="B40" s="1" t="s">
        <v>3</v>
      </c>
      <c r="C40" s="8"/>
      <c r="D40" s="51"/>
      <c r="E40" s="60"/>
      <c r="F40" s="22"/>
      <c r="G40" s="43"/>
      <c r="H40" s="22"/>
      <c r="I40" s="22"/>
      <c r="J40" s="22"/>
      <c r="K40" s="81"/>
      <c r="L40" s="47"/>
      <c r="M40" s="48"/>
      <c r="N40" s="6"/>
    </row>
    <row r="41" spans="1:14" ht="79.5" customHeight="1" thickBot="1">
      <c r="A41" s="27"/>
      <c r="B41" s="28" t="s">
        <v>25</v>
      </c>
      <c r="C41" s="29"/>
      <c r="D41" s="53"/>
      <c r="E41" s="62">
        <v>16809</v>
      </c>
      <c r="F41" s="30">
        <v>15731.9</v>
      </c>
      <c r="G41" s="45">
        <f>E41+F41</f>
        <v>32540.9</v>
      </c>
      <c r="H41" s="30">
        <v>8292</v>
      </c>
      <c r="I41" s="30"/>
      <c r="J41" s="30">
        <f>H41+I41</f>
        <v>8292</v>
      </c>
      <c r="K41" s="83">
        <v>7829</v>
      </c>
      <c r="L41" s="72"/>
      <c r="M41" s="73">
        <f>K41+L41</f>
        <v>7829</v>
      </c>
      <c r="N41" s="6"/>
    </row>
    <row r="42" spans="1:13" s="5" customFormat="1" ht="24.75" customHeight="1" thickBot="1">
      <c r="A42" s="113" t="s">
        <v>18</v>
      </c>
      <c r="B42" s="114"/>
      <c r="C42" s="25"/>
      <c r="D42" s="54"/>
      <c r="E42" s="63">
        <f aca="true" t="shared" si="7" ref="E42:M42">E27+E17+E38</f>
        <v>71502.3</v>
      </c>
      <c r="F42" s="26">
        <f t="shared" si="7"/>
        <v>31177.27259</v>
      </c>
      <c r="G42" s="46">
        <f t="shared" si="7"/>
        <v>101697.6</v>
      </c>
      <c r="H42" s="26">
        <f t="shared" si="7"/>
        <v>43431.6</v>
      </c>
      <c r="I42" s="26">
        <f t="shared" si="7"/>
        <v>29982.91743</v>
      </c>
      <c r="J42" s="26">
        <f t="shared" si="7"/>
        <v>73414.51743</v>
      </c>
      <c r="K42" s="84">
        <f t="shared" si="7"/>
        <v>17829</v>
      </c>
      <c r="L42" s="70">
        <f t="shared" si="7"/>
        <v>29982.91743</v>
      </c>
      <c r="M42" s="71">
        <f t="shared" si="7"/>
        <v>47811.91743</v>
      </c>
    </row>
    <row r="43" spans="5:11" ht="18.75">
      <c r="E43" s="10"/>
      <c r="F43" s="10"/>
      <c r="G43" s="10"/>
      <c r="H43" s="10"/>
      <c r="I43" s="10"/>
      <c r="J43" s="10"/>
      <c r="K43" s="10"/>
    </row>
    <row r="44" spans="5:11" ht="18.75">
      <c r="E44" s="4"/>
      <c r="F44" s="4"/>
      <c r="G44" s="4"/>
      <c r="H44" s="4"/>
      <c r="I44" s="4"/>
      <c r="J44" s="4"/>
      <c r="K44" s="4"/>
    </row>
    <row r="46" spans="1:10" s="88" customFormat="1" ht="51.75" customHeight="1">
      <c r="A46" s="103" t="s">
        <v>44</v>
      </c>
      <c r="B46" s="104"/>
      <c r="C46" s="87"/>
      <c r="J46" s="88" t="s">
        <v>45</v>
      </c>
    </row>
    <row r="47" spans="1:11" s="88" customFormat="1" ht="18.75">
      <c r="A47" s="101"/>
      <c r="B47" s="102"/>
      <c r="E47" s="89"/>
      <c r="F47" s="89"/>
      <c r="G47" s="89"/>
      <c r="H47" s="89"/>
      <c r="I47" s="89"/>
      <c r="J47" s="89"/>
      <c r="K47" s="89"/>
    </row>
    <row r="48" spans="1:10" s="88" customFormat="1" ht="45" customHeight="1">
      <c r="A48" s="103" t="s">
        <v>46</v>
      </c>
      <c r="B48" s="104"/>
      <c r="C48" s="90"/>
      <c r="J48" s="88" t="s">
        <v>47</v>
      </c>
    </row>
    <row r="49" spans="1:8" ht="18.75">
      <c r="A49" s="105"/>
      <c r="B49" s="106"/>
      <c r="C49" s="106"/>
      <c r="H49" s="3" t="s">
        <v>37</v>
      </c>
    </row>
  </sheetData>
  <sheetProtection/>
  <mergeCells count="13">
    <mergeCell ref="A13:A15"/>
    <mergeCell ref="B13:B15"/>
    <mergeCell ref="D13:D15"/>
    <mergeCell ref="A9:M9"/>
    <mergeCell ref="E13:G15"/>
    <mergeCell ref="A47:B47"/>
    <mergeCell ref="A48:B48"/>
    <mergeCell ref="A49:C49"/>
    <mergeCell ref="A46:B46"/>
    <mergeCell ref="H13:J15"/>
    <mergeCell ref="K13:M15"/>
    <mergeCell ref="A42:B42"/>
    <mergeCell ref="C13:C1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Чупрова</cp:lastModifiedBy>
  <cp:lastPrinted>2017-03-22T12:19:57Z</cp:lastPrinted>
  <dcterms:created xsi:type="dcterms:W3CDTF">1996-10-08T23:32:33Z</dcterms:created>
  <dcterms:modified xsi:type="dcterms:W3CDTF">2017-03-22T12:49:06Z</dcterms:modified>
  <cp:category/>
  <cp:version/>
  <cp:contentType/>
  <cp:contentStatus/>
</cp:coreProperties>
</file>