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480" windowWidth="11550" windowHeight="8040" activeTab="0"/>
  </bookViews>
  <sheets>
    <sheet name="лист" sheetId="1" r:id="rId1"/>
  </sheets>
  <definedNames>
    <definedName name="_xlnm.Print_Titles" localSheetId="0">'лист'!$12:$15</definedName>
  </definedNames>
  <calcPr fullCalcOnLoad="1"/>
</workbook>
</file>

<file path=xl/sharedStrings.xml><?xml version="1.0" encoding="utf-8"?>
<sst xmlns="http://schemas.openxmlformats.org/spreadsheetml/2006/main" count="52" uniqueCount="45">
  <si>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</si>
  <si>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</si>
  <si>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</si>
  <si>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</si>
  <si>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</si>
  <si>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</si>
  <si>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</si>
  <si>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</si>
  <si>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</si>
  <si>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</si>
  <si>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</si>
  <si>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</si>
  <si>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</si>
  <si>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</si>
  <si>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</si>
  <si>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</si>
  <si>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</si>
  <si>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</si>
  <si>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</si>
  <si>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</si>
  <si>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</si>
  <si>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</si>
  <si>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</si>
  <si>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</si>
  <si>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</si>
  <si>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5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</si>
  <si>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</si>
  <si>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</si>
  <si>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</si>
  <si>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</si>
  <si>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2021 год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</si>
  <si>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</si>
  <si>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учреждений Республики Карелия</t>
  </si>
  <si>
    <t>2020 год (включено к I чтению)</t>
  </si>
  <si>
    <t>Изменения</t>
  </si>
  <si>
    <t xml:space="preserve">2020 год </t>
  </si>
  <si>
    <t xml:space="preserve">2021 год </t>
  </si>
  <si>
    <t>тыс.руб.</t>
  </si>
  <si>
    <t>Субсидия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</si>
  <si>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Утверждено Решением ПГС от 27.02.2019 № 28/21-444</t>
  </si>
  <si>
    <t>Иные межбюджетные трансферты на реализацию мероприятий по финансовому обеспечению дорожной деятельности в рамках реализации национального проекта "Безопасные и качественные автомобильные дороги"</t>
  </si>
  <si>
    <t>11.</t>
  </si>
  <si>
    <t xml:space="preserve">Межбюджетные трансферты, получаемые из бюджета Республики Карелия в плановом периоде 2020 и 2021 годов </t>
  </si>
  <si>
    <t>Приложение № 3</t>
  </si>
  <si>
    <t xml:space="preserve"> от  25 апреля 2019 г. № 28/23-469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</si>
</sst>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/>
    </xf>
    <xf numFmtId="174" fontId="9" fillId="0" borderId="11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74" fontId="8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top"/>
    </xf>
    <xf numFmtId="174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174" fontId="9" fillId="0" borderId="22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top"/>
    </xf>
    <xf numFmtId="174" fontId="9" fillId="0" borderId="26" xfId="0" applyNumberFormat="1" applyFont="1" applyFill="1" applyBorder="1" applyAlignment="1">
      <alignment horizontal="center"/>
    </xf>
    <xf numFmtId="174" fontId="9" fillId="0" borderId="27" xfId="0" applyNumberFormat="1" applyFont="1" applyFill="1" applyBorder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top"/>
    </xf>
    <xf numFmtId="174" fontId="9" fillId="0" borderId="31" xfId="0" applyNumberFormat="1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74" fontId="9" fillId="0" borderId="33" xfId="0" applyNumberFormat="1" applyFont="1" applyFill="1" applyBorder="1" applyAlignment="1">
      <alignment horizontal="center"/>
    </xf>
    <xf numFmtId="174" fontId="8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top"/>
    </xf>
    <xf numFmtId="1" fontId="1" fillId="0" borderId="36" xfId="0" applyNumberFormat="1" applyFont="1" applyFill="1" applyBorder="1" applyAlignment="1">
      <alignment horizontal="center" vertical="top"/>
    </xf>
    <xf numFmtId="174" fontId="9" fillId="0" borderId="37" xfId="0" applyNumberFormat="1" applyFont="1" applyFill="1" applyBorder="1" applyAlignment="1">
      <alignment horizontal="center"/>
    </xf>
    <xf numFmtId="174" fontId="9" fillId="0" borderId="38" xfId="0" applyNumberFormat="1" applyFont="1" applyFill="1" applyBorder="1" applyAlignment="1">
      <alignment horizontal="center"/>
    </xf>
    <xf numFmtId="174" fontId="9" fillId="0" borderId="39" xfId="0" applyNumberFormat="1" applyFont="1" applyFill="1" applyBorder="1" applyAlignment="1">
      <alignment horizontal="center"/>
    </xf>
    <xf numFmtId="174" fontId="9" fillId="0" borderId="40" xfId="0" applyNumberFormat="1" applyFont="1" applyFill="1" applyBorder="1" applyAlignment="1">
      <alignment horizontal="center"/>
    </xf>
    <xf numFmtId="174" fontId="9" fillId="0" borderId="41" xfId="0" applyNumberFormat="1" applyFont="1" applyFill="1" applyBorder="1" applyAlignment="1">
      <alignment horizontal="center"/>
    </xf>
    <xf numFmtId="174" fontId="9" fillId="0" borderId="42" xfId="0" applyNumberFormat="1" applyFont="1" applyFill="1" applyBorder="1" applyAlignment="1">
      <alignment horizontal="center"/>
    </xf>
    <xf numFmtId="174" fontId="8" fillId="0" borderId="43" xfId="0" applyNumberFormat="1" applyFont="1" applyFill="1" applyBorder="1" applyAlignment="1">
      <alignment horizontal="center" vertical="center"/>
    </xf>
    <xf numFmtId="174" fontId="9" fillId="0" borderId="44" xfId="0" applyNumberFormat="1" applyFont="1" applyFill="1" applyBorder="1" applyAlignment="1">
      <alignment horizontal="center"/>
    </xf>
    <xf numFmtId="174" fontId="9" fillId="0" borderId="45" xfId="0" applyNumberFormat="1" applyFont="1" applyFill="1" applyBorder="1" applyAlignment="1">
      <alignment horizontal="center"/>
    </xf>
    <xf numFmtId="174" fontId="9" fillId="0" borderId="46" xfId="0" applyNumberFormat="1" applyFont="1" applyFill="1" applyBorder="1" applyAlignment="1">
      <alignment horizontal="center"/>
    </xf>
    <xf numFmtId="174" fontId="9" fillId="0" borderId="47" xfId="0" applyNumberFormat="1" applyFont="1" applyFill="1" applyBorder="1" applyAlignment="1">
      <alignment horizontal="center"/>
    </xf>
    <xf numFmtId="174" fontId="9" fillId="0" borderId="48" xfId="0" applyNumberFormat="1" applyFont="1" applyFill="1" applyBorder="1" applyAlignment="1">
      <alignment horizontal="center"/>
    </xf>
    <xf numFmtId="174" fontId="9" fillId="0" borderId="49" xfId="0" applyNumberFormat="1" applyFont="1" applyFill="1" applyBorder="1" applyAlignment="1">
      <alignment horizontal="center"/>
    </xf>
    <xf numFmtId="174" fontId="9" fillId="0" borderId="50" xfId="0" applyNumberFormat="1" applyFont="1" applyFill="1" applyBorder="1" applyAlignment="1">
      <alignment horizontal="center"/>
    </xf>
    <xf numFmtId="174" fontId="8" fillId="0" borderId="51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/>
    </xf>
    <xf numFmtId="174" fontId="9" fillId="0" borderId="53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174" fontId="9" fillId="0" borderId="54" xfId="0" applyNumberFormat="1" applyFont="1" applyFill="1" applyBorder="1" applyAlignment="1">
      <alignment horizontal="center"/>
    </xf>
    <xf numFmtId="174" fontId="9" fillId="0" borderId="55" xfId="0" applyNumberFormat="1" applyFont="1" applyFill="1" applyBorder="1" applyAlignment="1">
      <alignment horizontal="center"/>
    </xf>
    <xf numFmtId="174" fontId="9" fillId="0" borderId="56" xfId="0" applyNumberFormat="1" applyFont="1" applyFill="1" applyBorder="1" applyAlignment="1">
      <alignment horizontal="center"/>
    </xf>
    <xf numFmtId="174" fontId="9" fillId="0" borderId="57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justify" wrapText="1"/>
    </xf>
    <xf numFmtId="4" fontId="9" fillId="0" borderId="32" xfId="0" applyNumberFormat="1" applyFont="1" applyFill="1" applyBorder="1" applyAlignment="1">
      <alignment horizontal="justify" wrapText="1"/>
    </xf>
    <xf numFmtId="4" fontId="9" fillId="0" borderId="11" xfId="0" applyNumberFormat="1" applyFont="1" applyFill="1" applyBorder="1" applyAlignment="1">
      <alignment horizontal="justify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justify" wrapText="1"/>
    </xf>
    <xf numFmtId="4" fontId="9" fillId="0" borderId="21" xfId="0" applyNumberFormat="1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left" wrapText="1"/>
    </xf>
    <xf numFmtId="0" fontId="10" fillId="0" borderId="63" xfId="0" applyNumberFormat="1" applyFont="1" applyFill="1" applyBorder="1" applyAlignment="1">
      <alignment horizontal="left" vertical="center" wrapText="1"/>
    </xf>
    <xf numFmtId="0" fontId="10" fillId="0" borderId="5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70" zoomScaleNormal="70" zoomScalePageLayoutView="0" workbookViewId="0" topLeftCell="A1">
      <pane xSplit="3" ySplit="15" topLeftCell="D2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7" sqref="C7"/>
    </sheetView>
  </sheetViews>
  <sheetFormatPr defaultColWidth="9.00390625" defaultRowHeight="12.75"/>
  <cols>
    <col min="1" max="1" width="9.625" style="19" customWidth="1"/>
    <col min="2" max="2" width="67.625" style="7" customWidth="1"/>
    <col min="3" max="3" width="52.25390625" style="7" customWidth="1"/>
    <col min="4" max="7" width="18.00390625" style="19" hidden="1" customWidth="1"/>
    <col min="8" max="8" width="18.00390625" style="19" customWidth="1"/>
    <col min="9" max="9" width="19.00390625" style="19" hidden="1" customWidth="1"/>
    <col min="10" max="12" width="18.00390625" style="19" hidden="1" customWidth="1"/>
    <col min="13" max="13" width="18.00390625" style="19" customWidth="1"/>
    <col min="14" max="16384" width="9.125" style="19" customWidth="1"/>
  </cols>
  <sheetData>
    <row r="1" s="10" customFormat="1" ht="21.75" customHeight="1">
      <c r="C1" s="22" t="s">
        <v>43</v>
      </c>
    </row>
    <row r="2" s="10" customFormat="1" ht="22.5" customHeight="1">
      <c r="C2" s="22" t="s">
        <v>14</v>
      </c>
    </row>
    <row r="3" spans="3:13" s="10" customFormat="1" ht="41.25" customHeight="1">
      <c r="C3" s="90" t="s">
        <v>44</v>
      </c>
      <c r="D3" s="90"/>
      <c r="E3" s="23"/>
      <c r="F3" s="23"/>
      <c r="G3" s="23"/>
      <c r="H3" s="23"/>
      <c r="I3" s="26"/>
      <c r="J3" s="23"/>
      <c r="K3" s="23"/>
      <c r="L3" s="23"/>
      <c r="M3" s="23"/>
    </row>
    <row r="4" s="10" customFormat="1" ht="19.5" customHeight="1">
      <c r="C4" s="23"/>
    </row>
    <row r="5" s="10" customFormat="1" ht="19.5" customHeight="1">
      <c r="C5" s="23"/>
    </row>
    <row r="6" s="10" customFormat="1" ht="23.25" customHeight="1">
      <c r="C6" s="22" t="s">
        <v>25</v>
      </c>
    </row>
    <row r="7" s="10" customFormat="1" ht="23.25" customHeight="1">
      <c r="C7" s="22"/>
    </row>
    <row r="8" s="10" customFormat="1" ht="23.25" customHeight="1">
      <c r="C8" s="22"/>
    </row>
    <row r="9" spans="1:13" s="1" customFormat="1" ht="29.25" customHeight="1">
      <c r="A9" s="89" t="s">
        <v>42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3" s="1" customFormat="1" ht="27.75" customHeight="1">
      <c r="A10" s="24"/>
      <c r="B10" s="24"/>
      <c r="C10" s="24"/>
    </row>
    <row r="11" spans="1:13" s="1" customFormat="1" ht="19.5" thickBot="1">
      <c r="A11" s="20"/>
      <c r="B11" s="21"/>
      <c r="C11" s="21"/>
      <c r="I11" s="25" t="s">
        <v>22</v>
      </c>
      <c r="M11" s="1" t="s">
        <v>37</v>
      </c>
    </row>
    <row r="12" spans="1:13" s="11" customFormat="1" ht="35.25" customHeight="1" thickBot="1">
      <c r="A12" s="100" t="s">
        <v>0</v>
      </c>
      <c r="B12" s="91" t="s">
        <v>1</v>
      </c>
      <c r="C12" s="92"/>
      <c r="D12" s="83" t="s">
        <v>23</v>
      </c>
      <c r="E12" s="83"/>
      <c r="F12" s="83"/>
      <c r="G12" s="83"/>
      <c r="H12" s="83"/>
      <c r="I12" s="83"/>
      <c r="J12" s="83"/>
      <c r="K12" s="83"/>
      <c r="L12" s="83"/>
      <c r="M12" s="84"/>
    </row>
    <row r="13" spans="1:13" s="11" customFormat="1" ht="35.25" customHeight="1" thickBot="1">
      <c r="A13" s="101"/>
      <c r="B13" s="93"/>
      <c r="C13" s="94"/>
      <c r="D13" s="50"/>
      <c r="E13" s="50"/>
      <c r="F13" s="85" t="s">
        <v>35</v>
      </c>
      <c r="G13" s="83"/>
      <c r="H13" s="84"/>
      <c r="I13" s="49"/>
      <c r="J13" s="49"/>
      <c r="K13" s="86" t="s">
        <v>36</v>
      </c>
      <c r="L13" s="87"/>
      <c r="M13" s="88"/>
    </row>
    <row r="14" spans="1:13" s="11" customFormat="1" ht="102" customHeight="1" hidden="1" thickBot="1">
      <c r="A14" s="101"/>
      <c r="B14" s="95"/>
      <c r="C14" s="96"/>
      <c r="D14" s="27" t="s">
        <v>33</v>
      </c>
      <c r="E14" s="43" t="s">
        <v>34</v>
      </c>
      <c r="F14" s="42" t="s">
        <v>39</v>
      </c>
      <c r="G14" s="43" t="s">
        <v>34</v>
      </c>
      <c r="H14" s="42" t="s">
        <v>23</v>
      </c>
      <c r="I14" s="42" t="s">
        <v>30</v>
      </c>
      <c r="J14" s="43" t="s">
        <v>34</v>
      </c>
      <c r="K14" s="56" t="s">
        <v>39</v>
      </c>
      <c r="L14" s="42" t="s">
        <v>34</v>
      </c>
      <c r="M14" s="57" t="s">
        <v>23</v>
      </c>
    </row>
    <row r="15" spans="1:13" s="12" customFormat="1" ht="18" customHeight="1" thickBot="1">
      <c r="A15" s="32">
        <v>1</v>
      </c>
      <c r="B15" s="107" t="s">
        <v>2</v>
      </c>
      <c r="C15" s="107"/>
      <c r="D15" s="28">
        <v>3</v>
      </c>
      <c r="E15" s="37">
        <v>4</v>
      </c>
      <c r="F15" s="44">
        <v>3</v>
      </c>
      <c r="G15" s="37">
        <v>4</v>
      </c>
      <c r="H15" s="44">
        <v>3</v>
      </c>
      <c r="I15" s="44">
        <v>6</v>
      </c>
      <c r="J15" s="51">
        <v>7</v>
      </c>
      <c r="K15" s="58">
        <v>6</v>
      </c>
      <c r="L15" s="44">
        <v>7</v>
      </c>
      <c r="M15" s="59">
        <v>4</v>
      </c>
    </row>
    <row r="16" spans="1:13" s="13" customFormat="1" ht="98.25" customHeight="1">
      <c r="A16" s="33" t="s">
        <v>3</v>
      </c>
      <c r="B16" s="102" t="s">
        <v>24</v>
      </c>
      <c r="C16" s="102"/>
      <c r="D16" s="31">
        <v>1827683</v>
      </c>
      <c r="E16" s="38"/>
      <c r="F16" s="45">
        <f>+D16+E16</f>
        <v>1827683</v>
      </c>
      <c r="G16" s="38"/>
      <c r="H16" s="45">
        <f>+F16+G16</f>
        <v>1827683</v>
      </c>
      <c r="I16" s="45">
        <v>1726144</v>
      </c>
      <c r="J16" s="52"/>
      <c r="K16" s="60">
        <f>+I16+J16</f>
        <v>1726144</v>
      </c>
      <c r="L16" s="45"/>
      <c r="M16" s="61">
        <f>+K16+L16</f>
        <v>1726144</v>
      </c>
    </row>
    <row r="17" spans="1:13" s="14" customFormat="1" ht="38.25" customHeight="1">
      <c r="A17" s="34" t="s">
        <v>4</v>
      </c>
      <c r="B17" s="102" t="s">
        <v>20</v>
      </c>
      <c r="C17" s="102"/>
      <c r="D17" s="29">
        <f aca="true" t="shared" si="0" ref="D17:K17">D18+D19</f>
        <v>127265</v>
      </c>
      <c r="E17" s="39">
        <f t="shared" si="0"/>
        <v>0</v>
      </c>
      <c r="F17" s="46">
        <f t="shared" si="0"/>
        <v>127265</v>
      </c>
      <c r="G17" s="39">
        <f>G18+G19</f>
        <v>0</v>
      </c>
      <c r="H17" s="46">
        <f>H18+H19</f>
        <v>127265</v>
      </c>
      <c r="I17" s="46">
        <f t="shared" si="0"/>
        <v>120197</v>
      </c>
      <c r="J17" s="53">
        <f t="shared" si="0"/>
        <v>0</v>
      </c>
      <c r="K17" s="62">
        <f t="shared" si="0"/>
        <v>120197</v>
      </c>
      <c r="L17" s="46">
        <f>L18+L19</f>
        <v>0</v>
      </c>
      <c r="M17" s="63">
        <f>M18+M19</f>
        <v>120197</v>
      </c>
    </row>
    <row r="18" spans="1:13" s="14" customFormat="1" ht="77.25" customHeight="1">
      <c r="A18" s="34" t="s">
        <v>15</v>
      </c>
      <c r="B18" s="102" t="s">
        <v>31</v>
      </c>
      <c r="C18" s="102"/>
      <c r="D18" s="29">
        <v>10799</v>
      </c>
      <c r="E18" s="39"/>
      <c r="F18" s="46">
        <f aca="true" t="shared" si="1" ref="F18:F27">+D18+E18</f>
        <v>10799</v>
      </c>
      <c r="G18" s="39"/>
      <c r="H18" s="46">
        <f aca="true" t="shared" si="2" ref="H18:H29">+F18+G18</f>
        <v>10799</v>
      </c>
      <c r="I18" s="46">
        <v>10201</v>
      </c>
      <c r="J18" s="53"/>
      <c r="K18" s="62">
        <f aca="true" t="shared" si="3" ref="K18:K27">+I18+J18</f>
        <v>10201</v>
      </c>
      <c r="L18" s="46"/>
      <c r="M18" s="63">
        <f aca="true" t="shared" si="4" ref="M18:M29">+K18+L18</f>
        <v>10201</v>
      </c>
    </row>
    <row r="19" spans="1:13" s="14" customFormat="1" ht="73.5" customHeight="1">
      <c r="A19" s="34" t="s">
        <v>16</v>
      </c>
      <c r="B19" s="102" t="s">
        <v>32</v>
      </c>
      <c r="C19" s="102"/>
      <c r="D19" s="29">
        <v>116466</v>
      </c>
      <c r="E19" s="39"/>
      <c r="F19" s="46">
        <f t="shared" si="1"/>
        <v>116466</v>
      </c>
      <c r="G19" s="39"/>
      <c r="H19" s="46">
        <f t="shared" si="2"/>
        <v>116466</v>
      </c>
      <c r="I19" s="46">
        <v>109996</v>
      </c>
      <c r="J19" s="53"/>
      <c r="K19" s="62">
        <f t="shared" si="3"/>
        <v>109996</v>
      </c>
      <c r="L19" s="46"/>
      <c r="M19" s="63">
        <f t="shared" si="4"/>
        <v>109996</v>
      </c>
    </row>
    <row r="20" spans="1:13" s="14" customFormat="1" ht="108.75" customHeight="1">
      <c r="A20" s="34" t="s">
        <v>5</v>
      </c>
      <c r="B20" s="111" t="s">
        <v>29</v>
      </c>
      <c r="C20" s="106"/>
      <c r="D20" s="29">
        <v>49879</v>
      </c>
      <c r="E20" s="39"/>
      <c r="F20" s="46">
        <f t="shared" si="1"/>
        <v>49879</v>
      </c>
      <c r="G20" s="39"/>
      <c r="H20" s="46">
        <f t="shared" si="2"/>
        <v>49879</v>
      </c>
      <c r="I20" s="46">
        <v>48014</v>
      </c>
      <c r="J20" s="53"/>
      <c r="K20" s="62">
        <f t="shared" si="3"/>
        <v>48014</v>
      </c>
      <c r="L20" s="46"/>
      <c r="M20" s="63">
        <f t="shared" si="4"/>
        <v>48014</v>
      </c>
    </row>
    <row r="21" spans="1:13" s="14" customFormat="1" ht="36" customHeight="1">
      <c r="A21" s="34" t="s">
        <v>10</v>
      </c>
      <c r="B21" s="97" t="s">
        <v>12</v>
      </c>
      <c r="C21" s="97"/>
      <c r="D21" s="29">
        <v>2508</v>
      </c>
      <c r="E21" s="39"/>
      <c r="F21" s="46">
        <f t="shared" si="1"/>
        <v>2508</v>
      </c>
      <c r="G21" s="39"/>
      <c r="H21" s="46">
        <f t="shared" si="2"/>
        <v>2508</v>
      </c>
      <c r="I21" s="46">
        <v>2367</v>
      </c>
      <c r="J21" s="53"/>
      <c r="K21" s="62">
        <f t="shared" si="3"/>
        <v>2367</v>
      </c>
      <c r="L21" s="46"/>
      <c r="M21" s="63">
        <f t="shared" si="4"/>
        <v>2367</v>
      </c>
    </row>
    <row r="22" spans="1:13" s="14" customFormat="1" ht="35.25" customHeight="1">
      <c r="A22" s="34" t="s">
        <v>6</v>
      </c>
      <c r="B22" s="97" t="s">
        <v>13</v>
      </c>
      <c r="C22" s="97"/>
      <c r="D22" s="29">
        <v>129</v>
      </c>
      <c r="E22" s="39"/>
      <c r="F22" s="46">
        <f t="shared" si="1"/>
        <v>129</v>
      </c>
      <c r="G22" s="39"/>
      <c r="H22" s="46">
        <f t="shared" si="2"/>
        <v>129</v>
      </c>
      <c r="I22" s="46">
        <v>122</v>
      </c>
      <c r="J22" s="53"/>
      <c r="K22" s="62">
        <f t="shared" si="3"/>
        <v>122</v>
      </c>
      <c r="L22" s="46"/>
      <c r="M22" s="63">
        <f t="shared" si="4"/>
        <v>122</v>
      </c>
    </row>
    <row r="23" spans="1:13" s="15" customFormat="1" ht="36.75" customHeight="1">
      <c r="A23" s="34" t="s">
        <v>7</v>
      </c>
      <c r="B23" s="97" t="s">
        <v>17</v>
      </c>
      <c r="C23" s="97"/>
      <c r="D23" s="29">
        <v>5237</v>
      </c>
      <c r="E23" s="39"/>
      <c r="F23" s="46">
        <f t="shared" si="1"/>
        <v>5237</v>
      </c>
      <c r="G23" s="39"/>
      <c r="H23" s="46">
        <f t="shared" si="2"/>
        <v>5237</v>
      </c>
      <c r="I23" s="46">
        <v>4947</v>
      </c>
      <c r="J23" s="53"/>
      <c r="K23" s="62">
        <f t="shared" si="3"/>
        <v>4947</v>
      </c>
      <c r="L23" s="46"/>
      <c r="M23" s="63">
        <f t="shared" si="4"/>
        <v>4947</v>
      </c>
    </row>
    <row r="24" spans="1:13" s="16" customFormat="1" ht="54.75" customHeight="1">
      <c r="A24" s="34" t="s">
        <v>11</v>
      </c>
      <c r="B24" s="98" t="s">
        <v>19</v>
      </c>
      <c r="C24" s="99"/>
      <c r="D24" s="29">
        <v>1235</v>
      </c>
      <c r="E24" s="39"/>
      <c r="F24" s="46">
        <f t="shared" si="1"/>
        <v>1235</v>
      </c>
      <c r="G24" s="39"/>
      <c r="H24" s="46">
        <f t="shared" si="2"/>
        <v>1235</v>
      </c>
      <c r="I24" s="46">
        <v>1165</v>
      </c>
      <c r="J24" s="53"/>
      <c r="K24" s="62">
        <f t="shared" si="3"/>
        <v>1165</v>
      </c>
      <c r="L24" s="46"/>
      <c r="M24" s="63">
        <f t="shared" si="4"/>
        <v>1165</v>
      </c>
    </row>
    <row r="25" spans="1:13" s="16" customFormat="1" ht="56.25" customHeight="1">
      <c r="A25" s="35" t="s">
        <v>8</v>
      </c>
      <c r="B25" s="103" t="s">
        <v>21</v>
      </c>
      <c r="C25" s="104"/>
      <c r="D25" s="30">
        <v>1945</v>
      </c>
      <c r="E25" s="40"/>
      <c r="F25" s="47">
        <f t="shared" si="1"/>
        <v>1945</v>
      </c>
      <c r="G25" s="40"/>
      <c r="H25" s="47">
        <f t="shared" si="2"/>
        <v>1945</v>
      </c>
      <c r="I25" s="47">
        <v>1837</v>
      </c>
      <c r="J25" s="54"/>
      <c r="K25" s="64">
        <f t="shared" si="3"/>
        <v>1837</v>
      </c>
      <c r="L25" s="47"/>
      <c r="M25" s="65">
        <f t="shared" si="4"/>
        <v>1837</v>
      </c>
    </row>
    <row r="26" spans="1:13" s="16" customFormat="1" ht="55.5" customHeight="1">
      <c r="A26" s="34" t="s">
        <v>18</v>
      </c>
      <c r="B26" s="111" t="s">
        <v>27</v>
      </c>
      <c r="C26" s="106"/>
      <c r="D26" s="29">
        <v>80.4</v>
      </c>
      <c r="E26" s="39"/>
      <c r="F26" s="46">
        <f t="shared" si="1"/>
        <v>80.4</v>
      </c>
      <c r="G26" s="39"/>
      <c r="H26" s="46">
        <f t="shared" si="2"/>
        <v>80.4</v>
      </c>
      <c r="I26" s="46">
        <v>84.7</v>
      </c>
      <c r="J26" s="53"/>
      <c r="K26" s="62">
        <f t="shared" si="3"/>
        <v>84.7</v>
      </c>
      <c r="L26" s="46"/>
      <c r="M26" s="63">
        <f t="shared" si="4"/>
        <v>84.7</v>
      </c>
    </row>
    <row r="27" spans="1:13" s="16" customFormat="1" ht="59.25" customHeight="1" hidden="1" thickBot="1">
      <c r="A27" s="34" t="s">
        <v>26</v>
      </c>
      <c r="B27" s="111" t="s">
        <v>28</v>
      </c>
      <c r="C27" s="106"/>
      <c r="D27" s="73">
        <v>13400</v>
      </c>
      <c r="E27" s="41">
        <v>-13400</v>
      </c>
      <c r="F27" s="46">
        <f t="shared" si="1"/>
        <v>0</v>
      </c>
      <c r="G27" s="53"/>
      <c r="H27" s="46">
        <f t="shared" si="2"/>
        <v>0</v>
      </c>
      <c r="I27" s="46">
        <v>13400</v>
      </c>
      <c r="J27" s="53">
        <v>-13400</v>
      </c>
      <c r="K27" s="62">
        <f t="shared" si="3"/>
        <v>0</v>
      </c>
      <c r="L27" s="46"/>
      <c r="M27" s="63">
        <f t="shared" si="4"/>
        <v>0</v>
      </c>
    </row>
    <row r="28" spans="1:13" s="16" customFormat="1" ht="56.25" customHeight="1">
      <c r="A28" s="82" t="s">
        <v>26</v>
      </c>
      <c r="B28" s="105" t="s">
        <v>38</v>
      </c>
      <c r="C28" s="106"/>
      <c r="D28" s="67"/>
      <c r="E28" s="68"/>
      <c r="F28" s="69"/>
      <c r="G28" s="68">
        <v>227979.47</v>
      </c>
      <c r="H28" s="69">
        <f t="shared" si="2"/>
        <v>227979.47</v>
      </c>
      <c r="I28" s="69">
        <v>0</v>
      </c>
      <c r="J28" s="70"/>
      <c r="K28" s="71"/>
      <c r="L28" s="69">
        <v>227770.43</v>
      </c>
      <c r="M28" s="72">
        <f t="shared" si="4"/>
        <v>227770.43</v>
      </c>
    </row>
    <row r="29" spans="1:13" s="16" customFormat="1" ht="56.25" customHeight="1" thickBot="1">
      <c r="A29" s="75" t="s">
        <v>41</v>
      </c>
      <c r="B29" s="112" t="s">
        <v>40</v>
      </c>
      <c r="C29" s="113"/>
      <c r="D29" s="76"/>
      <c r="E29" s="77"/>
      <c r="F29" s="78"/>
      <c r="G29" s="77">
        <v>478800</v>
      </c>
      <c r="H29" s="78">
        <f t="shared" si="2"/>
        <v>478800</v>
      </c>
      <c r="I29" s="78"/>
      <c r="J29" s="79"/>
      <c r="K29" s="80"/>
      <c r="L29" s="78">
        <v>450000</v>
      </c>
      <c r="M29" s="81">
        <f t="shared" si="4"/>
        <v>450000</v>
      </c>
    </row>
    <row r="30" spans="1:13" s="17" customFormat="1" ht="25.5" customHeight="1" thickBot="1">
      <c r="A30" s="108" t="s">
        <v>9</v>
      </c>
      <c r="B30" s="109"/>
      <c r="C30" s="110"/>
      <c r="D30" s="74">
        <f>SUM(D16:D27)-D18-D19</f>
        <v>2029361.4</v>
      </c>
      <c r="E30" s="36">
        <f>SUM(E16:E27)-E18-E19</f>
        <v>-13400</v>
      </c>
      <c r="F30" s="36">
        <f>SUM(F16:F29)-F18-F19</f>
        <v>2015961.4</v>
      </c>
      <c r="G30" s="36">
        <f aca="true" t="shared" si="5" ref="G30:M30">SUM(G16:G29)-G18-G19</f>
        <v>706779.47</v>
      </c>
      <c r="H30" s="36">
        <f t="shared" si="5"/>
        <v>2722740.87</v>
      </c>
      <c r="I30" s="36">
        <f t="shared" si="5"/>
        <v>1918277.7</v>
      </c>
      <c r="J30" s="55">
        <f t="shared" si="5"/>
        <v>-13400</v>
      </c>
      <c r="K30" s="66">
        <f t="shared" si="5"/>
        <v>1904877.7</v>
      </c>
      <c r="L30" s="36">
        <f t="shared" si="5"/>
        <v>677770.4299999999</v>
      </c>
      <c r="M30" s="48">
        <f t="shared" si="5"/>
        <v>2582648.13</v>
      </c>
    </row>
    <row r="31" spans="1:3" s="2" customFormat="1" ht="15.75" customHeight="1">
      <c r="A31" s="8"/>
      <c r="B31" s="18"/>
      <c r="C31" s="18"/>
    </row>
    <row r="32" spans="1:3" s="2" customFormat="1" ht="15.75">
      <c r="A32" s="8"/>
      <c r="B32" s="9"/>
      <c r="C32" s="9"/>
    </row>
    <row r="33" spans="1:3" s="2" customFormat="1" ht="15.75">
      <c r="A33" s="8"/>
      <c r="B33" s="9"/>
      <c r="C33" s="9"/>
    </row>
    <row r="34" spans="1:3" s="2" customFormat="1" ht="15.75">
      <c r="A34" s="8"/>
      <c r="B34" s="9"/>
      <c r="C34" s="9"/>
    </row>
    <row r="35" spans="1:3" s="2" customFormat="1" ht="15.75">
      <c r="A35" s="8"/>
      <c r="B35" s="9"/>
      <c r="C35" s="9"/>
    </row>
    <row r="36" spans="1:3" s="2" customFormat="1" ht="15.75">
      <c r="A36" s="8"/>
      <c r="B36" s="9"/>
      <c r="C36" s="9"/>
    </row>
    <row r="37" spans="2:3" s="2" customFormat="1" ht="15.75">
      <c r="B37" s="3"/>
      <c r="C37" s="3"/>
    </row>
    <row r="38" spans="2:3" s="4" customFormat="1" ht="15.75">
      <c r="B38" s="3"/>
      <c r="C38" s="3"/>
    </row>
    <row r="39" spans="2:3" s="1" customFormat="1" ht="18.75" customHeight="1">
      <c r="B39" s="5"/>
      <c r="C39" s="5"/>
    </row>
    <row r="40" spans="2:3" s="1" customFormat="1" ht="15.75">
      <c r="B40" s="6"/>
      <c r="C40" s="6"/>
    </row>
    <row r="41" spans="2:3" s="1" customFormat="1" ht="15.75">
      <c r="B41" s="6"/>
      <c r="C41" s="6"/>
    </row>
    <row r="42" spans="2:3" s="1" customFormat="1" ht="15.75">
      <c r="B42" s="6"/>
      <c r="C42" s="6"/>
    </row>
    <row r="43" spans="2:3" s="1" customFormat="1" ht="15.75">
      <c r="B43" s="6"/>
      <c r="C43" s="6"/>
    </row>
    <row r="45" spans="2:3" s="1" customFormat="1" ht="15.75">
      <c r="B45" s="6"/>
      <c r="C45" s="6"/>
    </row>
    <row r="46" spans="2:3" s="1" customFormat="1" ht="15.75">
      <c r="B46" s="6"/>
      <c r="C46" s="6"/>
    </row>
    <row r="64" spans="2:3" ht="15.75">
      <c r="B64" s="6"/>
      <c r="C64" s="6"/>
    </row>
    <row r="65" spans="2:3" ht="15.75">
      <c r="B65" s="6"/>
      <c r="C65" s="6"/>
    </row>
  </sheetData>
  <sheetProtection/>
  <mergeCells count="23">
    <mergeCell ref="B25:C25"/>
    <mergeCell ref="B28:C28"/>
    <mergeCell ref="B15:C15"/>
    <mergeCell ref="A30:C30"/>
    <mergeCell ref="B20:C20"/>
    <mergeCell ref="B26:C26"/>
    <mergeCell ref="B27:C27"/>
    <mergeCell ref="B21:C21"/>
    <mergeCell ref="B19:C19"/>
    <mergeCell ref="B29:C29"/>
    <mergeCell ref="B22:C22"/>
    <mergeCell ref="B23:C23"/>
    <mergeCell ref="B24:C24"/>
    <mergeCell ref="A12:A14"/>
    <mergeCell ref="B16:C16"/>
    <mergeCell ref="B17:C17"/>
    <mergeCell ref="B18:C18"/>
    <mergeCell ref="D12:M12"/>
    <mergeCell ref="F13:H13"/>
    <mergeCell ref="K13:M13"/>
    <mergeCell ref="A9:M9"/>
    <mergeCell ref="C3:D3"/>
    <mergeCell ref="B12:C14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2019-04-22T19:36:52Z</cp:lastPrinted>
  <dcterms:created xsi:type="dcterms:W3CDTF">2002-02-20T13:27:15Z</dcterms:created>
  <dcterms:modified xsi:type="dcterms:W3CDTF">2019-04-24T09:52:57Z</dcterms:modified>
  <cp:category/>
  <cp:version/>
  <cp:contentType/>
  <cp:contentStatus/>
</cp:coreProperties>
</file>