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80" windowHeight="11505" activeTab="0"/>
  </bookViews>
  <sheets>
    <sheet name="лист" sheetId="1" r:id="rId1"/>
  </sheets>
  <definedNames>
    <definedName name="_xlnm.Print_Titles" localSheetId="0">'лист'!$7:$9</definedName>
    <definedName name="_xlnm.Print_Area" localSheetId="0">'лист'!$A$1:$M$34</definedName>
  </definedNames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<sst xmlns="http://schemas.openxmlformats.org/spreadsheetml/2006/main" count="59" uniqueCount="59">
  <si>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</si>
  <si>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Наименование</t>
  </si>
  <si>
    <t>2024 год</t>
  </si>
  <si>
    <t>2025 год</t>
  </si>
  <si>
    <t>2026 год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</si>
  <si>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</si>
  <si>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</si>
  <si>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</si>
  <si>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</si>
  <si>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</si>
  <si>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</si>
  <si>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</si>
  <si>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</si>
  <si>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</si>
  <si>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</si>
  <si>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</si>
  <si>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</si>
  <si>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</si>
  <si>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1 05 03000 01 0000 110
</t>
  </si>
  <si>
    <t xml:space="preserve">Единый сельскохозяйственный налог
</t>
  </si>
  <si>
    <t xml:space="preserve">1 05 04000 02 0000 110
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</si>
  <si>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</si>
  <si>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</si>
  <si>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</si>
  <si>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</si>
  <si>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 xml:space="preserve">1 06 06000 00 0000 110
</t>
  </si>
  <si>
    <t xml:space="preserve">Земельный налог
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</si>
  <si>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</si>
  <si>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</si>
  <si>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</si>
  <si>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</si>
  <si>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</si>
  <si>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</si>
  <si>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</si>
  <si>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</si>
  <si>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</si>
  <si>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</si>
  <si>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</si>
  <si>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</si>
  <si>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</si>
  <si>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</si>
  <si>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</si>
  <si>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</si>
  <si>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</si>
  <si>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</si>
  <si>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</si>
  <si>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</si>
  <si>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</si>
  <si>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</si>
  <si>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</si>
  <si>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</si>
  <si>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</si>
  <si>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 xml:space="preserve">НАЛОГИ НА ПРИБЫЛЬ, ДОХОДЫ </t>
  </si>
  <si>
    <t>Налог, взимаемый в связи с применением патентной системы налогообложения</t>
  </si>
  <si>
    <t>(тыс. руб.)</t>
  </si>
  <si>
    <t xml:space="preserve">              Прогнозируемый объем доходов бюджета Петрозаводского городского округа на 2024 год и на плановый период 2025 и 2026 годов</t>
  </si>
  <si>
    <t xml:space="preserve">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</si>
  <si>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к Решению Петрозаводского городского Совета</t>
  </si>
  <si>
    <t xml:space="preserve">                                                                                                                                                                                 от  24 ноября 2023 г.  №  29/22-312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</si>
</sst>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"/>
    <numFmt numFmtId="183" formatCode="#,##0.0000"/>
    <numFmt numFmtId="184" formatCode="#,##0.000"/>
    <numFmt numFmtId="185" formatCode="#,##0.0"/>
    <numFmt numFmtId="186" formatCode="#,##0.000000"/>
    <numFmt numFmtId="187" formatCode="#,##0.0000000"/>
  </numFmts>
  <fonts count="43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85" fontId="4" fillId="0" borderId="13" xfId="0" applyNumberFormat="1" applyFont="1" applyFill="1" applyBorder="1" applyAlignment="1">
      <alignment horizontal="center" vertical="top" wrapText="1"/>
    </xf>
    <xf numFmtId="185" fontId="2" fillId="0" borderId="13" xfId="0" applyNumberFormat="1" applyFont="1" applyFill="1" applyBorder="1" applyAlignment="1">
      <alignment horizontal="center" vertical="top" wrapText="1"/>
    </xf>
    <xf numFmtId="185" fontId="4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5" fontId="4" fillId="0" borderId="12" xfId="0" applyNumberFormat="1" applyFont="1" applyFill="1" applyBorder="1" applyAlignment="1">
      <alignment horizontal="center" vertical="top" wrapText="1"/>
    </xf>
    <xf numFmtId="185" fontId="2" fillId="0" borderId="12" xfId="0" applyNumberFormat="1" applyFont="1" applyFill="1" applyBorder="1" applyAlignment="1">
      <alignment horizontal="center" vertical="top" wrapText="1"/>
    </xf>
    <xf numFmtId="185" fontId="4" fillId="0" borderId="18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vertical="top" wrapText="1"/>
    </xf>
    <xf numFmtId="187" fontId="3" fillId="0" borderId="10" xfId="0" applyNumberFormat="1" applyFont="1" applyFill="1" applyBorder="1" applyAlignment="1">
      <alignment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top" wrapText="1"/>
    </xf>
    <xf numFmtId="182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46" zoomScaleNormal="60" zoomScaleSheetLayoutView="46" zoomScalePageLayoutView="70" workbookViewId="0" topLeftCell="A1">
      <selection activeCell="AB16" sqref="AB16"/>
    </sheetView>
  </sheetViews>
  <sheetFormatPr defaultColWidth="9.00390625" defaultRowHeight="12.75"/>
  <cols>
    <col min="1" max="1" width="30.75390625" style="2" customWidth="1"/>
    <col min="2" max="2" width="81.75390625" style="2" customWidth="1"/>
    <col min="3" max="3" width="21.25390625" style="2" hidden="1" customWidth="1"/>
    <col min="4" max="5" width="21.00390625" style="2" hidden="1" customWidth="1"/>
    <col min="6" max="6" width="22.125" style="2" customWidth="1"/>
    <col min="7" max="7" width="21.125" style="2" hidden="1" customWidth="1"/>
    <col min="8" max="8" width="21.00390625" style="2" hidden="1" customWidth="1"/>
    <col min="9" max="9" width="22.125" style="2" customWidth="1"/>
    <col min="10" max="10" width="20.25390625" style="2" hidden="1" customWidth="1"/>
    <col min="11" max="11" width="21.00390625" style="2" hidden="1" customWidth="1"/>
    <col min="12" max="12" width="22.125" style="2" customWidth="1"/>
    <col min="13" max="13" width="9.125" style="2" hidden="1" customWidth="1"/>
    <col min="14" max="16384" width="9.125" style="2" customWidth="1"/>
  </cols>
  <sheetData>
    <row r="1" spans="1:12" ht="24" customHeight="1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</row>
    <row r="2" spans="1:12" ht="20.25" customHeight="1">
      <c r="A2" s="34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</row>
    <row r="3" spans="1:12" ht="45.75" customHeight="1">
      <c r="A3" s="34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</row>
    <row r="4" spans="1:12" ht="59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1.75" customHeight="1">
      <c r="A5" s="47" t="s">
        <v>55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30" customHeight="1" thickBot="1">
      <c r="A6" s="3"/>
      <c r="B6" s="3"/>
      <c r="C6" s="3"/>
      <c r="D6" s="3"/>
      <c r="E6" s="3"/>
      <c r="F6" s="28"/>
      <c r="G6" s="3"/>
      <c r="H6" s="3"/>
      <c r="I6" s="29"/>
      <c r="J6" s="23"/>
      <c r="K6" s="28"/>
      <c r="L6" s="27" t="s">
        <v>54</v>
      </c>
    </row>
    <row r="7" spans="1:12" ht="22.5" customHeight="1">
      <c r="A7" s="43" t="s">
        <v>0</v>
      </c>
      <c r="B7" s="45" t="s">
        <v>1</v>
      </c>
      <c r="C7" s="37" t="s">
        <v>2</v>
      </c>
      <c r="D7" s="38"/>
      <c r="E7" s="38"/>
      <c r="F7" s="39"/>
      <c r="G7" s="37" t="s">
        <v>3</v>
      </c>
      <c r="H7" s="38"/>
      <c r="I7" s="39"/>
      <c r="J7" s="37" t="s">
        <v>4</v>
      </c>
      <c r="K7" s="38"/>
      <c r="L7" s="39"/>
    </row>
    <row r="8" spans="1:12" ht="57" customHeight="1">
      <c r="A8" s="44"/>
      <c r="B8" s="46"/>
      <c r="C8" s="40"/>
      <c r="D8" s="41"/>
      <c r="E8" s="41"/>
      <c r="F8" s="42"/>
      <c r="G8" s="40"/>
      <c r="H8" s="41"/>
      <c r="I8" s="42"/>
      <c r="J8" s="40"/>
      <c r="K8" s="41"/>
      <c r="L8" s="42"/>
    </row>
    <row r="9" spans="1:12" s="7" customFormat="1" ht="21" customHeight="1">
      <c r="A9" s="4">
        <v>1</v>
      </c>
      <c r="B9" s="5">
        <v>2</v>
      </c>
      <c r="C9" s="19">
        <v>3</v>
      </c>
      <c r="D9" s="19">
        <v>4</v>
      </c>
      <c r="E9" s="19">
        <v>5</v>
      </c>
      <c r="F9" s="19">
        <v>3</v>
      </c>
      <c r="G9" s="6">
        <v>6</v>
      </c>
      <c r="H9" s="19">
        <v>4</v>
      </c>
      <c r="I9" s="19">
        <v>4</v>
      </c>
      <c r="J9" s="6">
        <v>9</v>
      </c>
      <c r="K9" s="19">
        <v>4</v>
      </c>
      <c r="L9" s="33">
        <v>5</v>
      </c>
    </row>
    <row r="10" spans="1:12" ht="32.25" customHeight="1">
      <c r="A10" s="8" t="s">
        <v>5</v>
      </c>
      <c r="B10" s="9" t="s">
        <v>6</v>
      </c>
      <c r="C10" s="30">
        <f aca="true" t="shared" si="0" ref="C10:L10">C11+C13+C15+C19+C22+C23+C24+C25+C26+C27+C28</f>
        <v>3178648.6999999997</v>
      </c>
      <c r="D10" s="30">
        <f t="shared" si="0"/>
        <v>3463.899999999998</v>
      </c>
      <c r="E10" s="30">
        <f>E11+E13+E15+E19+E22+E23+E24+E25+E26+E27+E28</f>
        <v>54752.1</v>
      </c>
      <c r="F10" s="24">
        <f t="shared" si="0"/>
        <v>3236864.6999999993</v>
      </c>
      <c r="G10" s="24">
        <f t="shared" si="0"/>
        <v>3322085.0999999996</v>
      </c>
      <c r="H10" s="24">
        <f t="shared" si="0"/>
        <v>3259.5</v>
      </c>
      <c r="I10" s="24">
        <f t="shared" si="0"/>
        <v>3325344.5999999996</v>
      </c>
      <c r="J10" s="20">
        <f t="shared" si="0"/>
        <v>3520936.3</v>
      </c>
      <c r="K10" s="24">
        <f t="shared" si="0"/>
        <v>-7919.100000000006</v>
      </c>
      <c r="L10" s="20">
        <f t="shared" si="0"/>
        <v>3513017.2</v>
      </c>
    </row>
    <row r="11" spans="1:12" ht="42" customHeight="1">
      <c r="A11" s="10" t="s">
        <v>7</v>
      </c>
      <c r="B11" s="11" t="s">
        <v>52</v>
      </c>
      <c r="C11" s="31">
        <f aca="true" t="shared" si="1" ref="C11:L11">C12</f>
        <v>2239789</v>
      </c>
      <c r="D11" s="31">
        <f t="shared" si="1"/>
        <v>0</v>
      </c>
      <c r="E11" s="31">
        <f t="shared" si="1"/>
        <v>0</v>
      </c>
      <c r="F11" s="25">
        <f t="shared" si="1"/>
        <v>2239789</v>
      </c>
      <c r="G11" s="25">
        <f t="shared" si="1"/>
        <v>2425371.4999999995</v>
      </c>
      <c r="H11" s="25">
        <f t="shared" si="1"/>
        <v>0</v>
      </c>
      <c r="I11" s="25">
        <f t="shared" si="1"/>
        <v>2425371.4999999995</v>
      </c>
      <c r="J11" s="21">
        <f t="shared" si="1"/>
        <v>2607276.1</v>
      </c>
      <c r="K11" s="25">
        <f t="shared" si="1"/>
        <v>0</v>
      </c>
      <c r="L11" s="21">
        <f t="shared" si="1"/>
        <v>2607276.1</v>
      </c>
    </row>
    <row r="12" spans="1:12" ht="42" customHeight="1">
      <c r="A12" s="10" t="s">
        <v>8</v>
      </c>
      <c r="B12" s="11" t="s">
        <v>9</v>
      </c>
      <c r="C12" s="31">
        <v>2239789</v>
      </c>
      <c r="D12" s="31"/>
      <c r="E12" s="31"/>
      <c r="F12" s="25">
        <f>C12+D12+E12</f>
        <v>2239789</v>
      </c>
      <c r="G12" s="25">
        <v>2425371.4999999995</v>
      </c>
      <c r="H12" s="25"/>
      <c r="I12" s="25">
        <f>G12+H12</f>
        <v>2425371.4999999995</v>
      </c>
      <c r="J12" s="21">
        <v>2607276.1</v>
      </c>
      <c r="K12" s="25"/>
      <c r="L12" s="21">
        <f>J12+K12</f>
        <v>2607276.1</v>
      </c>
    </row>
    <row r="13" spans="1:12" ht="42" customHeight="1">
      <c r="A13" s="10" t="s">
        <v>10</v>
      </c>
      <c r="B13" s="11" t="s">
        <v>11</v>
      </c>
      <c r="C13" s="31">
        <f aca="true" t="shared" si="2" ref="C13:L13">C14</f>
        <v>32243.600000000002</v>
      </c>
      <c r="D13" s="31">
        <f t="shared" si="2"/>
        <v>2225.7000000000007</v>
      </c>
      <c r="E13" s="31">
        <f t="shared" si="2"/>
        <v>0</v>
      </c>
      <c r="F13" s="25">
        <f t="shared" si="2"/>
        <v>34469.3</v>
      </c>
      <c r="G13" s="25">
        <f t="shared" si="2"/>
        <v>34639.5</v>
      </c>
      <c r="H13" s="25">
        <f t="shared" si="2"/>
        <v>2009</v>
      </c>
      <c r="I13" s="25">
        <f t="shared" si="2"/>
        <v>36648.5</v>
      </c>
      <c r="J13" s="21">
        <f t="shared" si="2"/>
        <v>46715.4</v>
      </c>
      <c r="K13" s="25">
        <f t="shared" si="2"/>
        <v>-9182.200000000004</v>
      </c>
      <c r="L13" s="21">
        <f t="shared" si="2"/>
        <v>37533.2</v>
      </c>
    </row>
    <row r="14" spans="1:12" ht="45.75" customHeight="1">
      <c r="A14" s="10" t="s">
        <v>12</v>
      </c>
      <c r="B14" s="11" t="s">
        <v>13</v>
      </c>
      <c r="C14" s="31">
        <v>32243.600000000002</v>
      </c>
      <c r="D14" s="31">
        <v>2225.7000000000007</v>
      </c>
      <c r="E14" s="31"/>
      <c r="F14" s="25">
        <f>C14+D14+E14</f>
        <v>34469.3</v>
      </c>
      <c r="G14" s="25">
        <v>34639.5</v>
      </c>
      <c r="H14" s="25">
        <v>2009</v>
      </c>
      <c r="I14" s="25">
        <f>G14+H14</f>
        <v>36648.5</v>
      </c>
      <c r="J14" s="21">
        <v>46715.4</v>
      </c>
      <c r="K14" s="25">
        <v>-9182.200000000004</v>
      </c>
      <c r="L14" s="21">
        <f>J14+K14</f>
        <v>37533.2</v>
      </c>
    </row>
    <row r="15" spans="1:12" ht="42" customHeight="1">
      <c r="A15" s="10" t="s">
        <v>14</v>
      </c>
      <c r="B15" s="11" t="s">
        <v>15</v>
      </c>
      <c r="C15" s="31">
        <f aca="true" t="shared" si="3" ref="C15:L15">C16+C17+C18</f>
        <v>177788</v>
      </c>
      <c r="D15" s="31">
        <f t="shared" si="3"/>
        <v>1238.199999999997</v>
      </c>
      <c r="E15" s="31">
        <f t="shared" si="3"/>
        <v>0</v>
      </c>
      <c r="F15" s="25">
        <f t="shared" si="3"/>
        <v>179026.2</v>
      </c>
      <c r="G15" s="25">
        <f t="shared" si="3"/>
        <v>179538</v>
      </c>
      <c r="H15" s="25">
        <f t="shared" si="3"/>
        <v>1250.5</v>
      </c>
      <c r="I15" s="25">
        <f t="shared" si="3"/>
        <v>180788.5</v>
      </c>
      <c r="J15" s="21">
        <f t="shared" si="3"/>
        <v>181363</v>
      </c>
      <c r="K15" s="25">
        <f t="shared" si="3"/>
        <v>1263.0999999999985</v>
      </c>
      <c r="L15" s="21">
        <f t="shared" si="3"/>
        <v>182626.1</v>
      </c>
    </row>
    <row r="16" spans="1:12" ht="42" customHeight="1">
      <c r="A16" s="10" t="s">
        <v>16</v>
      </c>
      <c r="B16" s="11" t="s">
        <v>17</v>
      </c>
      <c r="C16" s="31">
        <v>47792</v>
      </c>
      <c r="D16" s="31">
        <v>1238.199999999997</v>
      </c>
      <c r="E16" s="31"/>
      <c r="F16" s="25">
        <f>C16+D16+E16</f>
        <v>49030.2</v>
      </c>
      <c r="G16" s="25">
        <v>48269</v>
      </c>
      <c r="H16" s="25">
        <v>1250.5</v>
      </c>
      <c r="I16" s="25">
        <f>G16+H16</f>
        <v>49519.5</v>
      </c>
      <c r="J16" s="21">
        <v>48753</v>
      </c>
      <c r="K16" s="25">
        <v>1263.0999999999985</v>
      </c>
      <c r="L16" s="21">
        <f>J16+K16</f>
        <v>50016.1</v>
      </c>
    </row>
    <row r="17" spans="1:12" ht="42" customHeight="1">
      <c r="A17" s="10" t="s">
        <v>18</v>
      </c>
      <c r="B17" s="11" t="s">
        <v>19</v>
      </c>
      <c r="C17" s="31">
        <v>57936</v>
      </c>
      <c r="D17" s="31"/>
      <c r="E17" s="31"/>
      <c r="F17" s="25">
        <f>C17+D17+E17</f>
        <v>57936</v>
      </c>
      <c r="G17" s="25">
        <v>58515</v>
      </c>
      <c r="H17" s="25"/>
      <c r="I17" s="25">
        <f>G17+H17</f>
        <v>58515</v>
      </c>
      <c r="J17" s="21">
        <v>59100</v>
      </c>
      <c r="K17" s="25"/>
      <c r="L17" s="21">
        <f>J17+K17</f>
        <v>59100</v>
      </c>
    </row>
    <row r="18" spans="1:12" ht="42" customHeight="1">
      <c r="A18" s="10" t="s">
        <v>20</v>
      </c>
      <c r="B18" s="11" t="s">
        <v>53</v>
      </c>
      <c r="C18" s="31">
        <v>72060</v>
      </c>
      <c r="D18" s="31"/>
      <c r="E18" s="31"/>
      <c r="F18" s="25">
        <f>C18+D18+E18</f>
        <v>72060</v>
      </c>
      <c r="G18" s="25">
        <v>72754</v>
      </c>
      <c r="H18" s="25"/>
      <c r="I18" s="25">
        <f>G18+H18</f>
        <v>72754</v>
      </c>
      <c r="J18" s="21">
        <v>73510</v>
      </c>
      <c r="K18" s="25"/>
      <c r="L18" s="21">
        <f>J18+K18</f>
        <v>73510</v>
      </c>
    </row>
    <row r="19" spans="1:12" ht="42" customHeight="1">
      <c r="A19" s="10" t="s">
        <v>21</v>
      </c>
      <c r="B19" s="11" t="s">
        <v>22</v>
      </c>
      <c r="C19" s="31">
        <f aca="true" t="shared" si="4" ref="C19:L19">C20+C21</f>
        <v>321287.3</v>
      </c>
      <c r="D19" s="31">
        <f t="shared" si="4"/>
        <v>0</v>
      </c>
      <c r="E19" s="31">
        <f t="shared" si="4"/>
        <v>0</v>
      </c>
      <c r="F19" s="25">
        <f t="shared" si="4"/>
        <v>321287.3</v>
      </c>
      <c r="G19" s="25">
        <f t="shared" si="4"/>
        <v>324076.9</v>
      </c>
      <c r="H19" s="25">
        <f t="shared" si="4"/>
        <v>0</v>
      </c>
      <c r="I19" s="25">
        <f t="shared" si="4"/>
        <v>324076.9</v>
      </c>
      <c r="J19" s="21">
        <f t="shared" si="4"/>
        <v>326890.9</v>
      </c>
      <c r="K19" s="25">
        <f t="shared" si="4"/>
        <v>0</v>
      </c>
      <c r="L19" s="21">
        <f t="shared" si="4"/>
        <v>326890.9</v>
      </c>
    </row>
    <row r="20" spans="1:12" s="7" customFormat="1" ht="42" customHeight="1">
      <c r="A20" s="12" t="s">
        <v>23</v>
      </c>
      <c r="B20" s="13" t="s">
        <v>24</v>
      </c>
      <c r="C20" s="31">
        <v>195024</v>
      </c>
      <c r="D20" s="31"/>
      <c r="E20" s="31"/>
      <c r="F20" s="25">
        <f aca="true" t="shared" si="5" ref="F20:F28">C20+D20+E20</f>
        <v>195024</v>
      </c>
      <c r="G20" s="25">
        <v>197068</v>
      </c>
      <c r="H20" s="25"/>
      <c r="I20" s="25">
        <f aca="true" t="shared" si="6" ref="I20:I28">G20+H20</f>
        <v>197068</v>
      </c>
      <c r="J20" s="21">
        <v>199132</v>
      </c>
      <c r="K20" s="25"/>
      <c r="L20" s="21">
        <f aca="true" t="shared" si="7" ref="L20:L28">J20+K20</f>
        <v>199132</v>
      </c>
    </row>
    <row r="21" spans="1:12" ht="42" customHeight="1">
      <c r="A21" s="14" t="s">
        <v>25</v>
      </c>
      <c r="B21" s="11" t="s">
        <v>26</v>
      </c>
      <c r="C21" s="31">
        <v>126263.3</v>
      </c>
      <c r="D21" s="31"/>
      <c r="E21" s="31"/>
      <c r="F21" s="25">
        <f t="shared" si="5"/>
        <v>126263.3</v>
      </c>
      <c r="G21" s="25">
        <v>127008.9</v>
      </c>
      <c r="H21" s="25"/>
      <c r="I21" s="25">
        <f t="shared" si="6"/>
        <v>127008.9</v>
      </c>
      <c r="J21" s="21">
        <v>127758.90000000001</v>
      </c>
      <c r="K21" s="25"/>
      <c r="L21" s="21">
        <f t="shared" si="7"/>
        <v>127758.90000000001</v>
      </c>
    </row>
    <row r="22" spans="1:12" ht="42" customHeight="1">
      <c r="A22" s="14" t="s">
        <v>27</v>
      </c>
      <c r="B22" s="11" t="s">
        <v>28</v>
      </c>
      <c r="C22" s="31">
        <v>62222</v>
      </c>
      <c r="D22" s="31"/>
      <c r="E22" s="31"/>
      <c r="F22" s="25">
        <f t="shared" si="5"/>
        <v>62222</v>
      </c>
      <c r="G22" s="25">
        <v>62222</v>
      </c>
      <c r="H22" s="25"/>
      <c r="I22" s="25">
        <f t="shared" si="6"/>
        <v>62222</v>
      </c>
      <c r="J22" s="21">
        <v>62222</v>
      </c>
      <c r="K22" s="25"/>
      <c r="L22" s="21">
        <f t="shared" si="7"/>
        <v>62222</v>
      </c>
    </row>
    <row r="23" spans="1:12" ht="49.5" customHeight="1">
      <c r="A23" s="14" t="s">
        <v>29</v>
      </c>
      <c r="B23" s="11" t="s">
        <v>30</v>
      </c>
      <c r="C23" s="31">
        <v>242216.59999999998</v>
      </c>
      <c r="D23" s="31"/>
      <c r="E23" s="31"/>
      <c r="F23" s="25">
        <f t="shared" si="5"/>
        <v>242216.59999999998</v>
      </c>
      <c r="G23" s="25">
        <v>237514.89999999997</v>
      </c>
      <c r="H23" s="25"/>
      <c r="I23" s="25">
        <f t="shared" si="6"/>
        <v>237514.89999999997</v>
      </c>
      <c r="J23" s="21">
        <v>237754.79999999996</v>
      </c>
      <c r="K23" s="25"/>
      <c r="L23" s="21">
        <f t="shared" si="7"/>
        <v>237754.79999999996</v>
      </c>
    </row>
    <row r="24" spans="1:12" ht="42" customHeight="1">
      <c r="A24" s="14" t="s">
        <v>31</v>
      </c>
      <c r="B24" s="11" t="s">
        <v>32</v>
      </c>
      <c r="C24" s="31">
        <v>330</v>
      </c>
      <c r="D24" s="31"/>
      <c r="E24" s="31"/>
      <c r="F24" s="25">
        <f t="shared" si="5"/>
        <v>330</v>
      </c>
      <c r="G24" s="25">
        <v>330</v>
      </c>
      <c r="H24" s="25"/>
      <c r="I24" s="25">
        <f t="shared" si="6"/>
        <v>330</v>
      </c>
      <c r="J24" s="21">
        <v>330</v>
      </c>
      <c r="K24" s="25"/>
      <c r="L24" s="21">
        <f t="shared" si="7"/>
        <v>330</v>
      </c>
    </row>
    <row r="25" spans="1:12" ht="42" customHeight="1">
      <c r="A25" s="14" t="s">
        <v>33</v>
      </c>
      <c r="B25" s="11" t="s">
        <v>34</v>
      </c>
      <c r="C25" s="31">
        <v>41062.200000000004</v>
      </c>
      <c r="D25" s="31"/>
      <c r="E25" s="31">
        <v>54752.1</v>
      </c>
      <c r="F25" s="25">
        <f t="shared" si="5"/>
        <v>95814.3</v>
      </c>
      <c r="G25" s="25">
        <v>4426.7</v>
      </c>
      <c r="H25" s="25"/>
      <c r="I25" s="25">
        <f t="shared" si="6"/>
        <v>4426.7</v>
      </c>
      <c r="J25" s="21">
        <v>4426.7</v>
      </c>
      <c r="K25" s="25"/>
      <c r="L25" s="21">
        <f t="shared" si="7"/>
        <v>4426.7</v>
      </c>
    </row>
    <row r="26" spans="1:12" ht="42" customHeight="1">
      <c r="A26" s="14" t="s">
        <v>35</v>
      </c>
      <c r="B26" s="11" t="s">
        <v>36</v>
      </c>
      <c r="C26" s="31">
        <v>26648.800000000003</v>
      </c>
      <c r="D26" s="31"/>
      <c r="E26" s="31"/>
      <c r="F26" s="25">
        <f t="shared" si="5"/>
        <v>26648.800000000003</v>
      </c>
      <c r="G26" s="25">
        <v>19016.600000000006</v>
      </c>
      <c r="H26" s="25"/>
      <c r="I26" s="25">
        <f t="shared" si="6"/>
        <v>19016.600000000006</v>
      </c>
      <c r="J26" s="21">
        <v>19008.400000000005</v>
      </c>
      <c r="K26" s="25"/>
      <c r="L26" s="21">
        <f t="shared" si="7"/>
        <v>19008.400000000005</v>
      </c>
    </row>
    <row r="27" spans="1:12" ht="42" customHeight="1">
      <c r="A27" s="14" t="s">
        <v>37</v>
      </c>
      <c r="B27" s="11" t="s">
        <v>38</v>
      </c>
      <c r="C27" s="31">
        <v>24111.300000000003</v>
      </c>
      <c r="D27" s="31"/>
      <c r="E27" s="31"/>
      <c r="F27" s="25">
        <f t="shared" si="5"/>
        <v>24111.300000000003</v>
      </c>
      <c r="G27" s="25">
        <v>23999.100000000002</v>
      </c>
      <c r="H27" s="25"/>
      <c r="I27" s="25">
        <f t="shared" si="6"/>
        <v>23999.100000000002</v>
      </c>
      <c r="J27" s="21">
        <v>23999.100000000002</v>
      </c>
      <c r="K27" s="25"/>
      <c r="L27" s="21">
        <f t="shared" si="7"/>
        <v>23999.100000000002</v>
      </c>
    </row>
    <row r="28" spans="1:12" ht="42" customHeight="1">
      <c r="A28" s="14" t="s">
        <v>39</v>
      </c>
      <c r="B28" s="11" t="s">
        <v>40</v>
      </c>
      <c r="C28" s="31">
        <v>10949.9</v>
      </c>
      <c r="D28" s="31"/>
      <c r="E28" s="31"/>
      <c r="F28" s="25">
        <f t="shared" si="5"/>
        <v>10949.9</v>
      </c>
      <c r="G28" s="25">
        <v>10949.9</v>
      </c>
      <c r="H28" s="25"/>
      <c r="I28" s="25">
        <f t="shared" si="6"/>
        <v>10949.9</v>
      </c>
      <c r="J28" s="21">
        <v>10949.9</v>
      </c>
      <c r="K28" s="25"/>
      <c r="L28" s="21">
        <f t="shared" si="7"/>
        <v>10949.9</v>
      </c>
    </row>
    <row r="29" spans="1:12" ht="29.25" customHeight="1">
      <c r="A29" s="15" t="s">
        <v>41</v>
      </c>
      <c r="B29" s="9" t="s">
        <v>42</v>
      </c>
      <c r="C29" s="30">
        <f aca="true" t="shared" si="8" ref="C29:L29">C30</f>
        <v>5479514.347</v>
      </c>
      <c r="D29" s="30">
        <f t="shared" si="8"/>
        <v>369276.8752000001</v>
      </c>
      <c r="E29" s="30">
        <f t="shared" si="8"/>
        <v>0</v>
      </c>
      <c r="F29" s="24">
        <f t="shared" si="8"/>
        <v>5848791.2222</v>
      </c>
      <c r="G29" s="24">
        <f t="shared" si="8"/>
        <v>4894837.995</v>
      </c>
      <c r="H29" s="24">
        <f t="shared" si="8"/>
        <v>-744532.4600000003</v>
      </c>
      <c r="I29" s="24">
        <f t="shared" si="8"/>
        <v>4150305.5349999997</v>
      </c>
      <c r="J29" s="20">
        <f t="shared" si="8"/>
        <v>4859144.095</v>
      </c>
      <c r="K29" s="24">
        <f t="shared" si="8"/>
        <v>-1547317.9150000003</v>
      </c>
      <c r="L29" s="20">
        <f t="shared" si="8"/>
        <v>3311826.1799999997</v>
      </c>
    </row>
    <row r="30" spans="1:12" ht="37.5" customHeight="1">
      <c r="A30" s="14" t="s">
        <v>43</v>
      </c>
      <c r="B30" s="11" t="s">
        <v>44</v>
      </c>
      <c r="C30" s="31">
        <f aca="true" t="shared" si="9" ref="C30:L30">C31+C32+C33</f>
        <v>5479514.347</v>
      </c>
      <c r="D30" s="31">
        <f t="shared" si="9"/>
        <v>369276.8752000001</v>
      </c>
      <c r="E30" s="31">
        <f t="shared" si="9"/>
        <v>0</v>
      </c>
      <c r="F30" s="25">
        <f t="shared" si="9"/>
        <v>5848791.2222</v>
      </c>
      <c r="G30" s="25">
        <f t="shared" si="9"/>
        <v>4894837.995</v>
      </c>
      <c r="H30" s="25">
        <f t="shared" si="9"/>
        <v>-744532.4600000003</v>
      </c>
      <c r="I30" s="25">
        <f t="shared" si="9"/>
        <v>4150305.5349999997</v>
      </c>
      <c r="J30" s="21">
        <f t="shared" si="9"/>
        <v>4859144.095</v>
      </c>
      <c r="K30" s="21">
        <f t="shared" si="9"/>
        <v>-1547317.9150000003</v>
      </c>
      <c r="L30" s="21">
        <f t="shared" si="9"/>
        <v>3311826.1799999997</v>
      </c>
    </row>
    <row r="31" spans="1:12" ht="42" customHeight="1">
      <c r="A31" s="14" t="s">
        <v>45</v>
      </c>
      <c r="B31" s="11" t="s">
        <v>46</v>
      </c>
      <c r="C31" s="31">
        <v>1302321.847</v>
      </c>
      <c r="D31" s="31">
        <v>193360.0752</v>
      </c>
      <c r="E31" s="31"/>
      <c r="F31" s="25">
        <f>C31+D31+E31</f>
        <v>1495681.9222000001</v>
      </c>
      <c r="G31" s="25">
        <v>660542.695</v>
      </c>
      <c r="H31" s="25">
        <v>14322.73999999998</v>
      </c>
      <c r="I31" s="25">
        <f>G31+H31</f>
        <v>674865.4349999999</v>
      </c>
      <c r="J31" s="21">
        <v>624848.7949999999</v>
      </c>
      <c r="K31" s="25">
        <v>-120562.11499999998</v>
      </c>
      <c r="L31" s="21">
        <f>J31+K31</f>
        <v>504286.67999999993</v>
      </c>
    </row>
    <row r="32" spans="1:12" ht="42" customHeight="1">
      <c r="A32" s="14" t="s">
        <v>47</v>
      </c>
      <c r="B32" s="11" t="s">
        <v>48</v>
      </c>
      <c r="C32" s="31">
        <v>3468311.5</v>
      </c>
      <c r="D32" s="31">
        <v>884797.8000000002</v>
      </c>
      <c r="E32" s="31"/>
      <c r="F32" s="25">
        <f>C32+D32+E32</f>
        <v>4353109.3</v>
      </c>
      <c r="G32" s="25">
        <v>4068614.3</v>
      </c>
      <c r="H32" s="25">
        <v>-593174.2000000003</v>
      </c>
      <c r="I32" s="25">
        <f>G32+H32</f>
        <v>3475440.0999999996</v>
      </c>
      <c r="J32" s="21">
        <v>4068614.3</v>
      </c>
      <c r="K32" s="25">
        <v>-1261074.8000000003</v>
      </c>
      <c r="L32" s="21">
        <f>J32+K32</f>
        <v>2807539.4999999995</v>
      </c>
    </row>
    <row r="33" spans="1:12" ht="42" customHeight="1" hidden="1">
      <c r="A33" s="14" t="s">
        <v>49</v>
      </c>
      <c r="B33" s="11" t="s">
        <v>50</v>
      </c>
      <c r="C33" s="31">
        <v>708881</v>
      </c>
      <c r="D33" s="31">
        <v>-708881</v>
      </c>
      <c r="E33" s="31"/>
      <c r="F33" s="25">
        <f>C33+D33</f>
        <v>0</v>
      </c>
      <c r="G33" s="25">
        <v>165681</v>
      </c>
      <c r="H33" s="25">
        <v>-165681</v>
      </c>
      <c r="I33" s="25">
        <f>G33+H33</f>
        <v>0</v>
      </c>
      <c r="J33" s="21">
        <v>165681</v>
      </c>
      <c r="K33" s="25">
        <v>-165681</v>
      </c>
      <c r="L33" s="21">
        <f>J33+K33</f>
        <v>0</v>
      </c>
    </row>
    <row r="34" spans="1:12" ht="30" customHeight="1" thickBot="1">
      <c r="A34" s="16" t="s">
        <v>51</v>
      </c>
      <c r="B34" s="17"/>
      <c r="C34" s="32">
        <f aca="true" t="shared" si="10" ref="C34:L34">C29+C10</f>
        <v>8658163.047</v>
      </c>
      <c r="D34" s="32">
        <f t="shared" si="10"/>
        <v>372740.77520000015</v>
      </c>
      <c r="E34" s="32">
        <f t="shared" si="10"/>
        <v>54752.1</v>
      </c>
      <c r="F34" s="26">
        <f t="shared" si="10"/>
        <v>9085655.922199998</v>
      </c>
      <c r="G34" s="26">
        <f t="shared" si="10"/>
        <v>8216923.095</v>
      </c>
      <c r="H34" s="26">
        <f t="shared" si="10"/>
        <v>-741272.9600000003</v>
      </c>
      <c r="I34" s="26">
        <f t="shared" si="10"/>
        <v>7475650.135</v>
      </c>
      <c r="J34" s="22">
        <f t="shared" si="10"/>
        <v>8380080.395</v>
      </c>
      <c r="K34" s="26">
        <f t="shared" si="10"/>
        <v>-1555237.0150000004</v>
      </c>
      <c r="L34" s="22">
        <f t="shared" si="10"/>
        <v>6824843.38</v>
      </c>
    </row>
    <row r="37" spans="3:12" ht="18.75"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sheetProtection/>
  <mergeCells count="9">
    <mergeCell ref="A1:L1"/>
    <mergeCell ref="A2:L2"/>
    <mergeCell ref="A3:L3"/>
    <mergeCell ref="C7:F8"/>
    <mergeCell ref="G7:I8"/>
    <mergeCell ref="J7:L8"/>
    <mergeCell ref="A7:A8"/>
    <mergeCell ref="B7:B8"/>
    <mergeCell ref="A5:L5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9" r:id="rId1"/>
  <headerFooter differentFirst="1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odb3</dc:creator>
  <cp:keywords/>
  <dc:description/>
  <cp:lastModifiedBy>Чупрова Галина</cp:lastModifiedBy>
  <cp:lastPrinted>2023-11-21T12:22:16Z</cp:lastPrinted>
  <dcterms:created xsi:type="dcterms:W3CDTF">2007-10-30T09:25:12Z</dcterms:created>
  <dcterms:modified xsi:type="dcterms:W3CDTF">2023-11-23T06:28:43Z</dcterms:modified>
  <cp:category/>
  <cp:version/>
  <cp:contentType/>
  <cp:contentStatus/>
</cp:coreProperties>
</file>