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1620" windowWidth="11550" windowHeight="6900" activeTab="0"/>
  </bookViews>
  <sheets>
    <sheet name="лист" sheetId="1" r:id="rId1"/>
  </sheets>
  <definedNames>
    <definedName name="_xlnm.Print_Titles" localSheetId="0">'лист'!$9:$10</definedName>
    <definedName name="_xlnm.Print_Area" localSheetId="0">'лист'!$A$1:$H$39</definedName>
  </definedNames>
  <calcPr fullCalcOnLoad="1"/>
</workbook>
</file>

<file path=xl/sharedStrings.xml><?xml version="1.0" encoding="utf-8"?>
<sst xmlns="http://schemas.openxmlformats.org/spreadsheetml/2006/main" count="86" uniqueCount="73">
  <si>
    <t>№ пункта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</si>
  <si>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</si>
  <si>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</si>
  <si>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</si>
  <si>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</si>
  <si>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</si>
  <si>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</si>
  <si>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</si>
  <si>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</si>
  <si>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</si>
  <si>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</si>
  <si>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>к Решению Петрозаводского городского Совета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</si>
  <si>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</si>
  <si>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</si>
  <si>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</si>
  <si>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</si>
  <si>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</si>
  <si>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Приложение № 4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</si>
  <si>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</si>
  <si>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</si>
  <si>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</t>
  </si>
  <si>
    <t>Субсидия на организацию адресной социальной помощи малоимущим семьям, имеющим детей</t>
  </si>
  <si>
    <t>12.</t>
  </si>
  <si>
    <t>13.</t>
  </si>
  <si>
    <t>15.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</si>
  <si>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</si>
  <si>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</t>
  </si>
  <si>
    <t>16.</t>
  </si>
  <si>
    <t>17.</t>
  </si>
  <si>
    <t>18.</t>
  </si>
  <si>
    <r>
      <t>от</t>
    </r>
    <r>
      <rPr>
        <u val="single"/>
        <sz val="14"/>
        <rFont val="Times New Roman Cyr"/>
        <family val="0"/>
      </rPr>
      <t xml:space="preserve">  ___________ г.</t>
    </r>
    <r>
      <rPr>
        <sz val="14"/>
        <rFont val="Times New Roman Cyr"/>
        <family val="0"/>
      </rPr>
      <t xml:space="preserve">  №</t>
    </r>
    <r>
      <rPr>
        <u val="single"/>
        <sz val="14"/>
        <rFont val="Times New Roman Cyr"/>
        <family val="0"/>
      </rPr>
      <t xml:space="preserve">  ___________</t>
    </r>
  </si>
  <si>
    <t>Субвенция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</si>
  <si>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Наименование (в редакции Закона РК от 19.12.2019 № 2440-ЗРК)</t>
  </si>
  <si>
    <t xml:space="preserve">Наименование </t>
  </si>
  <si>
    <t>Единая субвенция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</si>
  <si>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</si>
  <si>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Субсидия на реализацию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</si>
  <si>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(тыс.руб.)</t>
  </si>
  <si>
    <t>Субсидия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</si>
  <si>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19.</t>
  </si>
  <si>
    <t>20.</t>
  </si>
  <si>
    <t>21.</t>
  </si>
  <si>
    <t>22.</t>
  </si>
  <si>
    <t>Субсидия на реализацию мероприятий по формированию современной городской среды</t>
  </si>
  <si>
    <t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стандартами); обеспечения надлежащих условий для обучения и пребывания детей и повышения энергетической эффективности в мунициальных образовательных организациях; комплексной локализации учреждений социальной сферы)</t>
  </si>
  <si>
    <t>2.1.</t>
  </si>
  <si>
    <t>2.2.</t>
  </si>
  <si>
    <t>Субсидия на реализацию мероприятий в рамках федеральной целевой программы "Увековечение памяти погибших при защите Отечества на 2019-2024 годы"</t>
  </si>
  <si>
    <t>Субсидия на реализацию отдельных мероприятий по социально-экономическому развитию столицы Республики Карелия</t>
  </si>
  <si>
    <t>23.</t>
  </si>
  <si>
    <t>Субсидия на реализацию мероприятий по модернизации школьных систем образования</t>
  </si>
  <si>
    <t>Субсидия на обеспечение жильем молодых семей</t>
  </si>
  <si>
    <t>Субсидия на реализацию мероприятий государственной программы Республики Карелия "Совершенствование социальной защиты граждан" (в целях оказания адресной социальной помощи отдельным категориям граждан)</t>
  </si>
  <si>
    <t>Субсидия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</si>
  <si>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Субсидия на реализацию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</si>
  <si>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Субсидия на реализацию мероприятий по государственной поддержке организаций, входящих в систему спортивной подготовки</t>
  </si>
  <si>
    <t>Иной межбюджетный трансферт на мероприятия по финансовому обеспечению дорожной деятельности в муниципальных образованиях (в целях выполнения мероприятий, направленных на обеспечение безопасности дорожного движения)</t>
  </si>
  <si>
    <t>Иной межбюджетный трансферт на мероприятия по финансовому обеспечению дорожной деятельности в муниципальных образованиях (в целях выполнения работ по ремонту автомобильных дорог общего пользования местного значения)</t>
  </si>
  <si>
    <t>Иной межбюджетный трансферт на реализацию мероприятий по ежемесячному денежному вознаграждению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</si>
  <si>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Субсидия на реализацию мероприятий по закупке и монтажу оборудования для создания "умных" спортивных площадок</t>
  </si>
  <si>
    <t>Направлено в МФ РК 23.10.2023</t>
  </si>
  <si>
    <t>Изменения</t>
  </si>
  <si>
    <t>Субсидия на организацию отдыха детей в каникулярное время</t>
  </si>
  <si>
    <t>Субсидия на реализацию мероприятий по обеспечению надлежащих условий для обучения и пребывания детей в муниципальных образовательных организациях</t>
  </si>
  <si>
    <t>Субсидия на реализацию мероприятий государственной программы Республики Карелия "Развитие образования" (в целях частичной компенсации расходов на оплату труда работников бюджетной сферы)</t>
  </si>
  <si>
    <t>Субсидия на реализацию мероприятий государственной программы Республики Карелия "Развитие культуры" (в целях частичной компенсации расходов на оплату труда работников бюджетной сферы)</t>
  </si>
  <si>
    <t>Cубсидия на мероприятия по снижению ограничений в использовании земельных участков для реализации инвестиционных проектов</t>
  </si>
  <si>
    <t>24.</t>
  </si>
  <si>
    <t xml:space="preserve">Межбюджетные трансферты, получаемые из бюджета Республики Карелия в 2024 году </t>
  </si>
  <si>
    <r>
      <t xml:space="preserve">Субсидия на реализацию мероприятий по созданию и модернизации объектов спортивной инфраструктуры региональной (муниципальной) собственности для занятий физической культурой и спортом (строительство спортивного комплекса в пойме реки Неглинка в районе зданий № 12 по ул. Крупской и № 8 по ул. Красной в г. Петрозаводске - II этап, </t>
    </r>
    <r>
      <rPr>
        <sz val="14"/>
        <rFont val="Times New Roman"/>
        <family val="1"/>
      </rPr>
      <t>Республика Карелия</t>
    </r>
    <r>
      <rPr>
        <sz val="14"/>
        <color indexed="8"/>
        <rFont val="Times New Roman"/>
        <family val="1"/>
      </rPr>
      <t>)</t>
    </r>
  </si>
  <si>
    <t>Сумма</t>
  </si>
  <si>
    <t xml:space="preserve">Приложение № 2 </t>
  </si>
  <si>
    <t>от  24 ноября 2023 г.  №  29/22-312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</si>
</sst>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"/>
    <numFmt numFmtId="180" formatCode="0.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_ ;[Red]\-#,##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u val="single"/>
      <sz val="14"/>
      <name val="Times New Roman Cyr"/>
      <family val="0"/>
    </font>
    <font>
      <sz val="14"/>
      <color indexed="8"/>
      <name val="Times New Roman"/>
      <family val="1"/>
    </font>
    <font>
      <b/>
      <sz val="12"/>
      <name val="Times New Roman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left" wrapText="1"/>
    </xf>
    <xf numFmtId="4" fontId="9" fillId="0" borderId="18" xfId="0" applyNumberFormat="1" applyFont="1" applyFill="1" applyBorder="1" applyAlignment="1">
      <alignment horizontal="left" wrapText="1"/>
    </xf>
    <xf numFmtId="1" fontId="9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>
      <alignment horizontal="left" vertical="center" wrapText="1"/>
    </xf>
    <xf numFmtId="2" fontId="9" fillId="0" borderId="19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174" fontId="9" fillId="0" borderId="21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 vertical="top"/>
    </xf>
    <xf numFmtId="4" fontId="9" fillId="0" borderId="20" xfId="0" applyNumberFormat="1" applyFont="1" applyFill="1" applyBorder="1" applyAlignment="1">
      <alignment horizontal="left" vertical="center" wrapText="1"/>
    </xf>
    <xf numFmtId="174" fontId="8" fillId="0" borderId="23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174" fontId="9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4" fontId="9" fillId="0" borderId="28" xfId="0" applyNumberFormat="1" applyFont="1" applyFill="1" applyBorder="1" applyAlignment="1">
      <alignment horizontal="center"/>
    </xf>
    <xf numFmtId="174" fontId="8" fillId="0" borderId="29" xfId="0" applyNumberFormat="1" applyFont="1" applyFill="1" applyBorder="1" applyAlignment="1">
      <alignment horizontal="center" vertical="center"/>
    </xf>
    <xf numFmtId="174" fontId="9" fillId="0" borderId="30" xfId="0" applyNumberFormat="1" applyFont="1" applyFill="1" applyBorder="1" applyAlignment="1">
      <alignment horizontal="center"/>
    </xf>
    <xf numFmtId="174" fontId="9" fillId="0" borderId="31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74" fontId="9" fillId="0" borderId="32" xfId="0" applyNumberFormat="1" applyFont="1" applyFill="1" applyBorder="1" applyAlignment="1">
      <alignment horizontal="center"/>
    </xf>
    <xf numFmtId="183" fontId="9" fillId="0" borderId="20" xfId="0" applyNumberFormat="1" applyFont="1" applyFill="1" applyBorder="1" applyAlignment="1">
      <alignment horizontal="center"/>
    </xf>
    <xf numFmtId="183" fontId="9" fillId="0" borderId="20" xfId="0" applyNumberFormat="1" applyFont="1" applyFill="1" applyBorder="1" applyAlignment="1">
      <alignment horizontal="center"/>
    </xf>
    <xf numFmtId="174" fontId="9" fillId="0" borderId="2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174" fontId="9" fillId="0" borderId="33" xfId="0" applyNumberFormat="1" applyFont="1" applyFill="1" applyBorder="1" applyAlignment="1">
      <alignment horizontal="center"/>
    </xf>
    <xf numFmtId="0" fontId="12" fillId="0" borderId="34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" fontId="9" fillId="0" borderId="17" xfId="0" applyNumberFormat="1" applyFont="1" applyFill="1" applyBorder="1" applyAlignment="1">
      <alignment horizontal="left" wrapText="1"/>
    </xf>
    <xf numFmtId="4" fontId="9" fillId="0" borderId="18" xfId="0" applyNumberFormat="1" applyFont="1" applyFill="1" applyBorder="1" applyAlignment="1">
      <alignment horizontal="left" wrapText="1"/>
    </xf>
    <xf numFmtId="4" fontId="9" fillId="0" borderId="34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left" wrapText="1"/>
    </xf>
    <xf numFmtId="0" fontId="12" fillId="0" borderId="36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2" fillId="0" borderId="20" xfId="0" applyNumberFormat="1" applyFont="1" applyFill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left" wrapText="1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" fontId="9" fillId="0" borderId="40" xfId="0" applyNumberFormat="1" applyFont="1" applyFill="1" applyBorder="1" applyAlignment="1">
      <alignment horizontal="left" wrapText="1"/>
    </xf>
    <xf numFmtId="4" fontId="9" fillId="0" borderId="41" xfId="0" applyNumberFormat="1" applyFont="1" applyFill="1" applyBorder="1" applyAlignment="1">
      <alignment horizontal="left" wrapText="1"/>
    </xf>
    <xf numFmtId="49" fontId="8" fillId="0" borderId="42" xfId="0" applyNumberFormat="1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left" wrapText="1"/>
    </xf>
    <xf numFmtId="4" fontId="8" fillId="0" borderId="43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70" zoomScaleNormal="70" zoomScaleSheetLayoutView="70" zoomScalePageLayoutView="0" workbookViewId="0" topLeftCell="A1">
      <pane xSplit="3" ySplit="10" topLeftCell="D20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N26" sqref="N26"/>
    </sheetView>
  </sheetViews>
  <sheetFormatPr defaultColWidth="9.00390625" defaultRowHeight="12.75"/>
  <cols>
    <col min="1" max="1" width="9.625" style="14" customWidth="1"/>
    <col min="2" max="2" width="87.625" style="7" hidden="1" customWidth="1"/>
    <col min="3" max="3" width="64.75390625" style="7" hidden="1" customWidth="1"/>
    <col min="4" max="4" width="88.875" style="7" customWidth="1"/>
    <col min="5" max="5" width="48.125" style="7" customWidth="1"/>
    <col min="6" max="6" width="20.25390625" style="14" hidden="1" customWidth="1"/>
    <col min="7" max="7" width="15.875" style="49" hidden="1" customWidth="1"/>
    <col min="8" max="8" width="17.875" style="49" customWidth="1"/>
    <col min="9" max="16384" width="9.125" style="14" customWidth="1"/>
  </cols>
  <sheetData>
    <row r="1" spans="3:8" s="8" customFormat="1" ht="22.5" customHeight="1">
      <c r="C1" s="16" t="s">
        <v>17</v>
      </c>
      <c r="E1" s="16" t="s">
        <v>71</v>
      </c>
      <c r="G1" s="46"/>
      <c r="H1" s="46"/>
    </row>
    <row r="2" spans="3:8" s="8" customFormat="1" ht="21.75" customHeight="1">
      <c r="C2" s="16" t="s">
        <v>11</v>
      </c>
      <c r="E2" s="16" t="s">
        <v>11</v>
      </c>
      <c r="G2" s="46"/>
      <c r="H2" s="46"/>
    </row>
    <row r="3" spans="3:8" s="8" customFormat="1" ht="20.25" customHeight="1">
      <c r="C3" s="19" t="s">
        <v>30</v>
      </c>
      <c r="D3" s="19"/>
      <c r="E3" s="41" t="s">
        <v>72</v>
      </c>
      <c r="G3" s="46"/>
      <c r="H3" s="46"/>
    </row>
    <row r="4" spans="3:8" s="8" customFormat="1" ht="22.5" customHeight="1">
      <c r="C4" s="18"/>
      <c r="D4" s="18"/>
      <c r="E4" s="18"/>
      <c r="G4" s="46"/>
      <c r="H4" s="46"/>
    </row>
    <row r="5" spans="3:8" s="8" customFormat="1" ht="18.75">
      <c r="C5" s="16"/>
      <c r="E5" s="16"/>
      <c r="G5" s="46"/>
      <c r="H5" s="46"/>
    </row>
    <row r="6" spans="1:8" s="1" customFormat="1" ht="22.5" customHeight="1">
      <c r="A6" s="88" t="s">
        <v>68</v>
      </c>
      <c r="B6" s="88"/>
      <c r="C6" s="88"/>
      <c r="D6" s="88"/>
      <c r="E6" s="88"/>
      <c r="F6" s="88"/>
      <c r="G6" s="88"/>
      <c r="H6" s="88"/>
    </row>
    <row r="7" spans="1:8" s="1" customFormat="1" ht="18" customHeight="1">
      <c r="A7" s="17"/>
      <c r="B7" s="17"/>
      <c r="C7" s="17"/>
      <c r="D7" s="60"/>
      <c r="E7" s="60"/>
      <c r="F7" s="17"/>
      <c r="G7" s="47"/>
      <c r="H7" s="47"/>
    </row>
    <row r="8" spans="1:8" s="1" customFormat="1" ht="19.5" customHeight="1" thickBot="1">
      <c r="A8" s="17"/>
      <c r="B8" s="17"/>
      <c r="C8" s="17"/>
      <c r="D8" s="60"/>
      <c r="E8" s="60"/>
      <c r="G8" s="47"/>
      <c r="H8" s="33" t="s">
        <v>37</v>
      </c>
    </row>
    <row r="9" spans="1:8" s="15" customFormat="1" ht="66" customHeight="1" thickBot="1">
      <c r="A9" s="25" t="s">
        <v>0</v>
      </c>
      <c r="B9" s="83" t="s">
        <v>32</v>
      </c>
      <c r="C9" s="83"/>
      <c r="D9" s="79" t="s">
        <v>33</v>
      </c>
      <c r="E9" s="80"/>
      <c r="F9" s="40" t="s">
        <v>60</v>
      </c>
      <c r="G9" s="43" t="s">
        <v>61</v>
      </c>
      <c r="H9" s="44" t="s">
        <v>70</v>
      </c>
    </row>
    <row r="10" spans="1:8" s="29" customFormat="1" ht="18" customHeight="1" thickBot="1">
      <c r="A10" s="26">
        <v>1</v>
      </c>
      <c r="B10" s="78" t="s">
        <v>1</v>
      </c>
      <c r="C10" s="79"/>
      <c r="D10" s="79" t="s">
        <v>1</v>
      </c>
      <c r="E10" s="80"/>
      <c r="F10" s="36">
        <v>3</v>
      </c>
      <c r="G10" s="36">
        <v>4</v>
      </c>
      <c r="H10" s="45">
        <v>3</v>
      </c>
    </row>
    <row r="11" spans="1:8" s="9" customFormat="1" ht="91.5" customHeight="1">
      <c r="A11" s="22" t="s">
        <v>2</v>
      </c>
      <c r="B11" s="77" t="s">
        <v>35</v>
      </c>
      <c r="C11" s="77"/>
      <c r="D11" s="81" t="s">
        <v>35</v>
      </c>
      <c r="E11" s="82"/>
      <c r="F11" s="35">
        <v>3187541.3</v>
      </c>
      <c r="G11" s="52">
        <f>4021322.4-F11</f>
        <v>833781.1000000001</v>
      </c>
      <c r="H11" s="53">
        <f>F11+G11</f>
        <v>4021322.4</v>
      </c>
    </row>
    <row r="12" spans="1:8" s="10" customFormat="1" ht="36.75" customHeight="1">
      <c r="A12" s="21" t="s">
        <v>3</v>
      </c>
      <c r="B12" s="77" t="s">
        <v>14</v>
      </c>
      <c r="C12" s="77"/>
      <c r="D12" s="68" t="s">
        <v>14</v>
      </c>
      <c r="E12" s="69"/>
      <c r="F12" s="34">
        <f>F13+F14</f>
        <v>200658.2</v>
      </c>
      <c r="G12" s="34">
        <f>G13+G14</f>
        <v>32516.40000000001</v>
      </c>
      <c r="H12" s="50">
        <f>H13+H14</f>
        <v>233174.6</v>
      </c>
    </row>
    <row r="13" spans="1:8" s="10" customFormat="1" ht="75.75" customHeight="1">
      <c r="A13" s="21" t="s">
        <v>45</v>
      </c>
      <c r="B13" s="77" t="s">
        <v>15</v>
      </c>
      <c r="C13" s="77"/>
      <c r="D13" s="68" t="s">
        <v>15</v>
      </c>
      <c r="E13" s="69"/>
      <c r="F13" s="34">
        <v>64251.2</v>
      </c>
      <c r="G13" s="34">
        <v>17376.800000000003</v>
      </c>
      <c r="H13" s="50">
        <f aca="true" t="shared" si="0" ref="H13:H38">F13+G13</f>
        <v>81628</v>
      </c>
    </row>
    <row r="14" spans="1:8" s="10" customFormat="1" ht="54.75" customHeight="1">
      <c r="A14" s="21" t="s">
        <v>46</v>
      </c>
      <c r="B14" s="77" t="s">
        <v>16</v>
      </c>
      <c r="C14" s="77"/>
      <c r="D14" s="68" t="s">
        <v>16</v>
      </c>
      <c r="E14" s="69"/>
      <c r="F14" s="34">
        <v>136407</v>
      </c>
      <c r="G14" s="34">
        <v>15139.600000000006</v>
      </c>
      <c r="H14" s="50">
        <f t="shared" si="0"/>
        <v>151546.6</v>
      </c>
    </row>
    <row r="15" spans="1:8" s="10" customFormat="1" ht="111.75" customHeight="1">
      <c r="A15" s="21" t="s">
        <v>4</v>
      </c>
      <c r="B15" s="68" t="s">
        <v>25</v>
      </c>
      <c r="C15" s="84"/>
      <c r="D15" s="68" t="s">
        <v>25</v>
      </c>
      <c r="E15" s="69"/>
      <c r="F15" s="34">
        <v>66584.6</v>
      </c>
      <c r="G15" s="34">
        <v>15666.899999999994</v>
      </c>
      <c r="H15" s="50">
        <f t="shared" si="0"/>
        <v>82251.5</v>
      </c>
    </row>
    <row r="16" spans="1:8" s="10" customFormat="1" ht="18.75" customHeight="1">
      <c r="A16" s="21" t="s">
        <v>9</v>
      </c>
      <c r="B16" s="77" t="s">
        <v>34</v>
      </c>
      <c r="C16" s="77"/>
      <c r="D16" s="68" t="s">
        <v>34</v>
      </c>
      <c r="E16" s="69"/>
      <c r="F16" s="34">
        <v>8569</v>
      </c>
      <c r="G16" s="34">
        <v>2845.8999999999996</v>
      </c>
      <c r="H16" s="50">
        <f t="shared" si="0"/>
        <v>11414.9</v>
      </c>
    </row>
    <row r="17" spans="1:8" s="10" customFormat="1" ht="55.5" customHeight="1">
      <c r="A17" s="21" t="s">
        <v>5</v>
      </c>
      <c r="B17" s="66" t="s">
        <v>13</v>
      </c>
      <c r="C17" s="67"/>
      <c r="D17" s="68" t="s">
        <v>13</v>
      </c>
      <c r="E17" s="69"/>
      <c r="F17" s="34">
        <v>1251</v>
      </c>
      <c r="G17" s="34">
        <v>242</v>
      </c>
      <c r="H17" s="50">
        <f t="shared" si="0"/>
        <v>1493</v>
      </c>
    </row>
    <row r="18" spans="1:8" s="11" customFormat="1" ht="36.75" customHeight="1">
      <c r="A18" s="21" t="s">
        <v>6</v>
      </c>
      <c r="B18" s="66" t="s">
        <v>31</v>
      </c>
      <c r="C18" s="67"/>
      <c r="D18" s="68" t="s">
        <v>31</v>
      </c>
      <c r="E18" s="69"/>
      <c r="F18" s="34">
        <v>3702.3</v>
      </c>
      <c r="G18" s="34">
        <v>-265.4000000000001</v>
      </c>
      <c r="H18" s="50">
        <f t="shared" si="0"/>
        <v>3436.9</v>
      </c>
    </row>
    <row r="19" spans="1:8" s="12" customFormat="1" ht="56.25" customHeight="1">
      <c r="A19" s="21" t="s">
        <v>10</v>
      </c>
      <c r="B19" s="68" t="s">
        <v>19</v>
      </c>
      <c r="C19" s="84"/>
      <c r="D19" s="68" t="s">
        <v>19</v>
      </c>
      <c r="E19" s="69"/>
      <c r="F19" s="34">
        <v>5.1</v>
      </c>
      <c r="G19" s="34">
        <v>10.9</v>
      </c>
      <c r="H19" s="50">
        <f t="shared" si="0"/>
        <v>16</v>
      </c>
    </row>
    <row r="20" spans="1:8" s="12" customFormat="1" ht="20.25" customHeight="1">
      <c r="A20" s="23" t="s">
        <v>7</v>
      </c>
      <c r="B20" s="68" t="s">
        <v>36</v>
      </c>
      <c r="C20" s="84" t="s">
        <v>21</v>
      </c>
      <c r="D20" s="68" t="s">
        <v>62</v>
      </c>
      <c r="E20" s="69"/>
      <c r="F20" s="34">
        <v>6147</v>
      </c>
      <c r="G20" s="54">
        <v>178</v>
      </c>
      <c r="H20" s="50">
        <f t="shared" si="0"/>
        <v>6325</v>
      </c>
    </row>
    <row r="21" spans="1:8" s="12" customFormat="1" ht="37.5" customHeight="1">
      <c r="A21" s="24" t="s">
        <v>12</v>
      </c>
      <c r="B21" s="68" t="s">
        <v>44</v>
      </c>
      <c r="C21" s="84"/>
      <c r="D21" s="68" t="s">
        <v>52</v>
      </c>
      <c r="E21" s="69"/>
      <c r="F21" s="34">
        <v>76741</v>
      </c>
      <c r="G21" s="54">
        <v>-27173</v>
      </c>
      <c r="H21" s="50">
        <f t="shared" si="0"/>
        <v>49568</v>
      </c>
    </row>
    <row r="22" spans="1:8" s="12" customFormat="1" ht="39.75" customHeight="1">
      <c r="A22" s="32" t="s">
        <v>18</v>
      </c>
      <c r="B22" s="27"/>
      <c r="C22" s="28"/>
      <c r="D22" s="68" t="s">
        <v>63</v>
      </c>
      <c r="E22" s="65"/>
      <c r="F22" s="34">
        <v>8100</v>
      </c>
      <c r="G22" s="54"/>
      <c r="H22" s="50">
        <f t="shared" si="0"/>
        <v>8100</v>
      </c>
    </row>
    <row r="23" spans="1:8" s="12" customFormat="1" ht="39.75" customHeight="1">
      <c r="A23" s="23" t="s">
        <v>20</v>
      </c>
      <c r="B23" s="27"/>
      <c r="C23" s="28"/>
      <c r="D23" s="68" t="s">
        <v>64</v>
      </c>
      <c r="E23" s="69"/>
      <c r="F23" s="34"/>
      <c r="G23" s="54">
        <v>39065.6</v>
      </c>
      <c r="H23" s="50">
        <f t="shared" si="0"/>
        <v>39065.6</v>
      </c>
    </row>
    <row r="24" spans="1:8" s="12" customFormat="1" ht="39.75" customHeight="1">
      <c r="A24" s="32" t="s">
        <v>22</v>
      </c>
      <c r="B24" s="27"/>
      <c r="C24" s="28"/>
      <c r="D24" s="68" t="s">
        <v>65</v>
      </c>
      <c r="E24" s="69"/>
      <c r="F24" s="34"/>
      <c r="G24" s="54">
        <v>10364.3</v>
      </c>
      <c r="H24" s="50">
        <f t="shared" si="0"/>
        <v>10364.3</v>
      </c>
    </row>
    <row r="25" spans="1:8" s="12" customFormat="1" ht="36.75" customHeight="1">
      <c r="A25" s="23" t="s">
        <v>23</v>
      </c>
      <c r="B25" s="66" t="s">
        <v>47</v>
      </c>
      <c r="C25" s="67"/>
      <c r="D25" s="68" t="s">
        <v>55</v>
      </c>
      <c r="E25" s="69"/>
      <c r="F25" s="34">
        <v>1359.4</v>
      </c>
      <c r="G25" s="54">
        <v>308.6999999999998</v>
      </c>
      <c r="H25" s="50">
        <f t="shared" si="0"/>
        <v>1668.1</v>
      </c>
    </row>
    <row r="26" spans="1:8" s="12" customFormat="1" ht="33.75" customHeight="1">
      <c r="A26" s="23" t="s">
        <v>26</v>
      </c>
      <c r="B26" s="20"/>
      <c r="C26" s="20"/>
      <c r="D26" s="68" t="s">
        <v>38</v>
      </c>
      <c r="E26" s="69"/>
      <c r="F26" s="34">
        <v>199627.2</v>
      </c>
      <c r="G26" s="54">
        <v>3915.5</v>
      </c>
      <c r="H26" s="50">
        <f t="shared" si="0"/>
        <v>203542.7</v>
      </c>
    </row>
    <row r="27" spans="1:8" s="12" customFormat="1" ht="18.75" customHeight="1">
      <c r="A27" s="23" t="s">
        <v>24</v>
      </c>
      <c r="B27" s="20"/>
      <c r="C27" s="20"/>
      <c r="D27" s="68" t="s">
        <v>43</v>
      </c>
      <c r="E27" s="69"/>
      <c r="F27" s="58">
        <v>90029.742</v>
      </c>
      <c r="G27" s="57">
        <v>-32342.509</v>
      </c>
      <c r="H27" s="50">
        <f t="shared" si="0"/>
        <v>57687.233</v>
      </c>
    </row>
    <row r="28" spans="1:8" s="12" customFormat="1" ht="19.5" customHeight="1">
      <c r="A28" s="23" t="s">
        <v>27</v>
      </c>
      <c r="B28" s="20"/>
      <c r="C28" s="20"/>
      <c r="D28" s="76" t="s">
        <v>51</v>
      </c>
      <c r="E28" s="76"/>
      <c r="F28" s="58">
        <v>11457.665</v>
      </c>
      <c r="G28" s="57">
        <v>3482.4241999999995</v>
      </c>
      <c r="H28" s="50">
        <f t="shared" si="0"/>
        <v>14940.0892</v>
      </c>
    </row>
    <row r="29" spans="1:8" s="12" customFormat="1" ht="18.75" customHeight="1">
      <c r="A29" s="23" t="s">
        <v>28</v>
      </c>
      <c r="B29" s="31"/>
      <c r="C29" s="31"/>
      <c r="D29" s="62" t="s">
        <v>48</v>
      </c>
      <c r="E29" s="64"/>
      <c r="F29" s="34">
        <v>200000</v>
      </c>
      <c r="G29" s="54">
        <v>151000</v>
      </c>
      <c r="H29" s="50">
        <f t="shared" si="0"/>
        <v>351000</v>
      </c>
    </row>
    <row r="30" spans="1:8" s="12" customFormat="1" ht="21" customHeight="1">
      <c r="A30" s="21" t="s">
        <v>29</v>
      </c>
      <c r="B30" s="20"/>
      <c r="C30" s="20"/>
      <c r="D30" s="62" t="s">
        <v>50</v>
      </c>
      <c r="E30" s="64"/>
      <c r="F30" s="34">
        <f>262121.2+95666.86</f>
        <v>357788.06</v>
      </c>
      <c r="G30" s="54">
        <v>34808.840000000026</v>
      </c>
      <c r="H30" s="50">
        <f t="shared" si="0"/>
        <v>392596.9</v>
      </c>
    </row>
    <row r="31" spans="1:8" s="12" customFormat="1" ht="53.25" customHeight="1">
      <c r="A31" s="23" t="s">
        <v>39</v>
      </c>
      <c r="B31" s="37"/>
      <c r="C31" s="37"/>
      <c r="D31" s="72" t="s">
        <v>53</v>
      </c>
      <c r="E31" s="73"/>
      <c r="F31" s="34">
        <v>42240.5</v>
      </c>
      <c r="G31" s="54">
        <v>106.5</v>
      </c>
      <c r="H31" s="50">
        <f t="shared" si="0"/>
        <v>42347</v>
      </c>
    </row>
    <row r="32" spans="1:8" s="12" customFormat="1" ht="37.5" customHeight="1">
      <c r="A32" s="32" t="s">
        <v>40</v>
      </c>
      <c r="B32" s="31"/>
      <c r="C32" s="31"/>
      <c r="D32" s="74" t="s">
        <v>54</v>
      </c>
      <c r="E32" s="75"/>
      <c r="F32" s="34">
        <v>15865.7</v>
      </c>
      <c r="G32" s="54"/>
      <c r="H32" s="50">
        <f t="shared" si="0"/>
        <v>15865.7</v>
      </c>
    </row>
    <row r="33" spans="1:8" s="12" customFormat="1" ht="76.5" customHeight="1">
      <c r="A33" s="21" t="s">
        <v>41</v>
      </c>
      <c r="B33" s="20"/>
      <c r="C33" s="20"/>
      <c r="D33" s="62" t="s">
        <v>69</v>
      </c>
      <c r="E33" s="64"/>
      <c r="F33" s="34">
        <v>214177.68</v>
      </c>
      <c r="G33" s="54">
        <v>87978.62</v>
      </c>
      <c r="H33" s="50">
        <f t="shared" si="0"/>
        <v>302156.3</v>
      </c>
    </row>
    <row r="34" spans="1:8" s="12" customFormat="1" ht="33.75" customHeight="1" hidden="1">
      <c r="A34" s="21" t="s">
        <v>40</v>
      </c>
      <c r="B34" s="20"/>
      <c r="C34" s="20"/>
      <c r="D34" s="62" t="s">
        <v>59</v>
      </c>
      <c r="E34" s="63"/>
      <c r="F34" s="34">
        <v>78787.9</v>
      </c>
      <c r="G34" s="54">
        <v>-78787.9</v>
      </c>
      <c r="H34" s="50">
        <f t="shared" si="0"/>
        <v>0</v>
      </c>
    </row>
    <row r="35" spans="1:8" s="12" customFormat="1" ht="33.75" customHeight="1" thickBot="1">
      <c r="A35" s="21" t="s">
        <v>42</v>
      </c>
      <c r="B35" s="31"/>
      <c r="C35" s="31"/>
      <c r="D35" s="62" t="s">
        <v>66</v>
      </c>
      <c r="E35" s="63"/>
      <c r="F35" s="34"/>
      <c r="G35" s="54">
        <v>455</v>
      </c>
      <c r="H35" s="56">
        <f t="shared" si="0"/>
        <v>455</v>
      </c>
    </row>
    <row r="36" spans="1:8" s="12" customFormat="1" ht="52.5" customHeight="1" hidden="1">
      <c r="A36" s="21" t="s">
        <v>42</v>
      </c>
      <c r="B36" s="31"/>
      <c r="C36" s="31"/>
      <c r="D36" s="70" t="s">
        <v>56</v>
      </c>
      <c r="E36" s="71"/>
      <c r="F36" s="35">
        <v>39200</v>
      </c>
      <c r="G36" s="59">
        <v>-39200</v>
      </c>
      <c r="H36" s="61">
        <f t="shared" si="0"/>
        <v>0</v>
      </c>
    </row>
    <row r="37" spans="1:8" s="12" customFormat="1" ht="54" customHeight="1" hidden="1">
      <c r="A37" s="21" t="s">
        <v>49</v>
      </c>
      <c r="B37" s="20"/>
      <c r="C37" s="20"/>
      <c r="D37" s="62" t="s">
        <v>57</v>
      </c>
      <c r="E37" s="65"/>
      <c r="F37" s="34">
        <v>504000</v>
      </c>
      <c r="G37" s="54">
        <v>-504000</v>
      </c>
      <c r="H37" s="50">
        <f t="shared" si="0"/>
        <v>0</v>
      </c>
    </row>
    <row r="38" spans="1:8" s="12" customFormat="1" ht="77.25" customHeight="1" hidden="1" thickBot="1">
      <c r="A38" s="21" t="s">
        <v>67</v>
      </c>
      <c r="B38" s="20"/>
      <c r="C38" s="20"/>
      <c r="D38" s="62" t="s">
        <v>58</v>
      </c>
      <c r="E38" s="64"/>
      <c r="F38" s="42">
        <v>165681</v>
      </c>
      <c r="G38" s="55">
        <v>-165681</v>
      </c>
      <c r="H38" s="56">
        <f t="shared" si="0"/>
        <v>0</v>
      </c>
    </row>
    <row r="39" spans="1:8" s="13" customFormat="1" ht="25.5" customHeight="1" thickBot="1">
      <c r="A39" s="85"/>
      <c r="B39" s="86"/>
      <c r="C39" s="86"/>
      <c r="D39" s="87" t="s">
        <v>8</v>
      </c>
      <c r="E39" s="86"/>
      <c r="F39" s="38">
        <f>SUM(F11:F38)-F12</f>
        <v>5479514.347</v>
      </c>
      <c r="G39" s="38">
        <f>SUM(G11:G38)-G12</f>
        <v>369276.8752000005</v>
      </c>
      <c r="H39" s="51">
        <f>SUM(H11:H38)-H12</f>
        <v>5848791.222200001</v>
      </c>
    </row>
    <row r="40" spans="2:8" s="2" customFormat="1" ht="18.75">
      <c r="B40" s="3"/>
      <c r="C40" s="3"/>
      <c r="D40" s="3"/>
      <c r="E40" s="3"/>
      <c r="G40" s="48"/>
      <c r="H40" s="48"/>
    </row>
    <row r="41" spans="2:8" s="2" customFormat="1" ht="18.75">
      <c r="B41" s="3"/>
      <c r="C41" s="3"/>
      <c r="D41" s="3"/>
      <c r="E41" s="3"/>
      <c r="F41" s="39"/>
      <c r="G41" s="48"/>
      <c r="H41" s="48"/>
    </row>
    <row r="42" spans="2:8" s="2" customFormat="1" ht="18.75">
      <c r="B42" s="3"/>
      <c r="C42" s="3"/>
      <c r="D42" s="3"/>
      <c r="E42" s="3"/>
      <c r="F42" s="39"/>
      <c r="G42" s="48"/>
      <c r="H42" s="48"/>
    </row>
    <row r="43" spans="2:8" s="2" customFormat="1" ht="18.75">
      <c r="B43" s="3"/>
      <c r="C43" s="3"/>
      <c r="D43" s="3"/>
      <c r="E43" s="3"/>
      <c r="G43" s="48"/>
      <c r="H43" s="48"/>
    </row>
    <row r="44" spans="2:8" s="2" customFormat="1" ht="18.75">
      <c r="B44" s="3"/>
      <c r="C44" s="3"/>
      <c r="D44" s="3"/>
      <c r="E44" s="3"/>
      <c r="G44" s="48"/>
      <c r="H44" s="48"/>
    </row>
    <row r="45" spans="2:8" s="2" customFormat="1" ht="18.75">
      <c r="B45" s="3"/>
      <c r="C45" s="3"/>
      <c r="D45" s="3"/>
      <c r="E45" s="3"/>
      <c r="G45" s="48"/>
      <c r="H45" s="48"/>
    </row>
    <row r="46" spans="2:8" s="4" customFormat="1" ht="18.75">
      <c r="B46" s="3"/>
      <c r="C46" s="3"/>
      <c r="D46" s="3"/>
      <c r="E46" s="3"/>
      <c r="G46" s="47"/>
      <c r="H46" s="47"/>
    </row>
    <row r="47" spans="2:8" s="1" customFormat="1" ht="18.75" customHeight="1">
      <c r="B47" s="5"/>
      <c r="C47" s="5"/>
      <c r="D47" s="5"/>
      <c r="E47" s="5"/>
      <c r="G47" s="47"/>
      <c r="H47" s="47"/>
    </row>
    <row r="48" spans="2:8" s="1" customFormat="1" ht="18.75">
      <c r="B48" s="6"/>
      <c r="C48" s="6"/>
      <c r="D48" s="6"/>
      <c r="E48" s="6"/>
      <c r="G48" s="47"/>
      <c r="H48" s="47"/>
    </row>
    <row r="49" spans="2:8" s="1" customFormat="1" ht="18.75">
      <c r="B49" s="6"/>
      <c r="C49" s="6"/>
      <c r="D49" s="6"/>
      <c r="E49" s="6"/>
      <c r="G49" s="47"/>
      <c r="H49" s="47"/>
    </row>
    <row r="50" spans="2:8" s="1" customFormat="1" ht="18.75">
      <c r="B50" s="6"/>
      <c r="C50" s="6"/>
      <c r="D50" s="6"/>
      <c r="E50" s="6"/>
      <c r="G50" s="47"/>
      <c r="H50" s="47"/>
    </row>
    <row r="51" spans="2:8" s="1" customFormat="1" ht="18.75">
      <c r="B51" s="6"/>
      <c r="C51" s="6"/>
      <c r="D51" s="6"/>
      <c r="E51" s="6"/>
      <c r="G51" s="47"/>
      <c r="H51" s="47"/>
    </row>
    <row r="53" spans="2:8" s="1" customFormat="1" ht="18.75">
      <c r="B53" s="6"/>
      <c r="C53" s="6"/>
      <c r="D53" s="6"/>
      <c r="E53" s="6"/>
      <c r="G53" s="47"/>
      <c r="H53" s="47"/>
    </row>
    <row r="54" spans="2:8" s="1" customFormat="1" ht="18.75">
      <c r="B54" s="6"/>
      <c r="C54" s="6"/>
      <c r="D54" s="6"/>
      <c r="E54" s="6"/>
      <c r="G54" s="47"/>
      <c r="H54" s="47"/>
    </row>
    <row r="72" spans="1:8" s="30" customFormat="1" ht="18">
      <c r="A72" s="14"/>
      <c r="B72" s="6"/>
      <c r="C72" s="6"/>
      <c r="D72" s="6"/>
      <c r="E72" s="6"/>
      <c r="G72" s="49"/>
      <c r="H72" s="49"/>
    </row>
    <row r="73" spans="1:8" s="30" customFormat="1" ht="18">
      <c r="A73" s="14"/>
      <c r="B73" s="6"/>
      <c r="C73" s="6"/>
      <c r="D73" s="6"/>
      <c r="E73" s="6"/>
      <c r="G73" s="49"/>
      <c r="H73" s="49"/>
    </row>
  </sheetData>
  <sheetProtection/>
  <mergeCells count="47">
    <mergeCell ref="D35:E35"/>
    <mergeCell ref="A6:H6"/>
    <mergeCell ref="B20:C20"/>
    <mergeCell ref="D21:E21"/>
    <mergeCell ref="B21:C21"/>
    <mergeCell ref="B25:C25"/>
    <mergeCell ref="D25:E25"/>
    <mergeCell ref="D9:E9"/>
    <mergeCell ref="B12:C12"/>
    <mergeCell ref="D15:E15"/>
    <mergeCell ref="B9:C9"/>
    <mergeCell ref="B15:C15"/>
    <mergeCell ref="D27:E27"/>
    <mergeCell ref="D19:E19"/>
    <mergeCell ref="A39:C39"/>
    <mergeCell ref="D39:E39"/>
    <mergeCell ref="B11:C11"/>
    <mergeCell ref="B18:C18"/>
    <mergeCell ref="D18:E18"/>
    <mergeCell ref="B19:C19"/>
    <mergeCell ref="B10:C10"/>
    <mergeCell ref="D10:E10"/>
    <mergeCell ref="B14:C14"/>
    <mergeCell ref="D11:E11"/>
    <mergeCell ref="D12:E12"/>
    <mergeCell ref="B13:C13"/>
    <mergeCell ref="D13:E13"/>
    <mergeCell ref="D14:E14"/>
    <mergeCell ref="D32:E32"/>
    <mergeCell ref="D28:E28"/>
    <mergeCell ref="D22:E22"/>
    <mergeCell ref="D20:E20"/>
    <mergeCell ref="B16:C16"/>
    <mergeCell ref="D23:E23"/>
    <mergeCell ref="D24:E24"/>
    <mergeCell ref="D29:E29"/>
    <mergeCell ref="D16:E16"/>
    <mergeCell ref="D34:E34"/>
    <mergeCell ref="D38:E38"/>
    <mergeCell ref="D33:E33"/>
    <mergeCell ref="D37:E37"/>
    <mergeCell ref="B17:C17"/>
    <mergeCell ref="D17:E17"/>
    <mergeCell ref="D36:E36"/>
    <mergeCell ref="D31:E31"/>
    <mergeCell ref="D26:E26"/>
    <mergeCell ref="D30:E30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53" r:id="rId1"/>
  <rowBreaks count="1" manualBreakCount="1">
    <brk id="3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Чупрова Галина</cp:lastModifiedBy>
  <cp:lastPrinted>2023-11-08T13:47:07Z</cp:lastPrinted>
  <dcterms:created xsi:type="dcterms:W3CDTF">2002-02-20T13:27:15Z</dcterms:created>
  <dcterms:modified xsi:type="dcterms:W3CDTF">2023-11-23T06:28:40Z</dcterms:modified>
  <cp:category/>
  <cp:version/>
  <cp:contentType/>
  <cp:contentStatus/>
</cp:coreProperties>
</file>