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1620" windowWidth="11550" windowHeight="6900" activeTab="0"/>
  </bookViews>
  <sheets>
    <sheet name="лист" sheetId="1" r:id="rId1"/>
  </sheets>
  <definedNames>
    <definedName name="_xlnm.Print_Titles" localSheetId="0">'лист'!$14:$16</definedName>
    <definedName name="_xlnm.Print_Area" localSheetId="0">'лист'!$A$1:$O$38</definedName>
  </definedNames>
  <calcPr fullCalcOnLoad="1"/>
</workbook>
</file>

<file path=xl/sharedStrings.xml><?xml version="1.0" encoding="utf-8"?>
<sst xmlns="http://schemas.openxmlformats.org/spreadsheetml/2006/main" count="84" uniqueCount="64">
  <si>
    <t>№ пункта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</si>
  <si>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</si>
  <si>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</si>
  <si>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</si>
  <si>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</si>
  <si>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</si>
  <si>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</si>
  <si>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</si>
  <si>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</si>
  <si>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</si>
  <si>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</si>
  <si>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>к Решению Петрозаводского городского Совета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</si>
  <si>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</si>
  <si>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</si>
  <si>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</si>
  <si>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</si>
  <si>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</si>
  <si>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Приложение № 4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</si>
  <si>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</si>
  <si>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</si>
  <si>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</t>
  </si>
  <si>
    <t>Субсидия на организацию адресной социальной помощи малоимущим семьям, имеющим детей</t>
  </si>
  <si>
    <t>12.</t>
  </si>
  <si>
    <t>13.</t>
  </si>
  <si>
    <t>15.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</si>
  <si>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</si>
  <si>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</t>
  </si>
  <si>
    <t>16.</t>
  </si>
  <si>
    <r>
      <t>от</t>
    </r>
    <r>
      <rPr>
        <u val="single"/>
        <sz val="14"/>
        <rFont val="Times New Roman Cyr"/>
        <family val="0"/>
      </rPr>
      <t xml:space="preserve">  ___________ г.</t>
    </r>
    <r>
      <rPr>
        <sz val="14"/>
        <rFont val="Times New Roman Cyr"/>
        <family val="0"/>
      </rPr>
      <t xml:space="preserve">  №</t>
    </r>
    <r>
      <rPr>
        <u val="single"/>
        <sz val="14"/>
        <rFont val="Times New Roman Cyr"/>
        <family val="0"/>
      </rPr>
      <t xml:space="preserve">  ___________</t>
    </r>
  </si>
  <si>
    <t>Субвенция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</si>
  <si>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Наименование (в редакции Закона РК от 19.12.2019 № 2440-ЗРК)</t>
  </si>
  <si>
    <t xml:space="preserve">Наименование </t>
  </si>
  <si>
    <t>Единая субвенция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</si>
  <si>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</si>
  <si>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</si>
  <si>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(тыс.руб.)</t>
  </si>
  <si>
    <t>Субсидия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</si>
  <si>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стандартами); обеспечения надлежащих условий для обучения и пребывания детей и повышения энергетической эффективности в мунициальных образовательных организациях; комплексной локализации учреждений социальной сферы)</t>
  </si>
  <si>
    <t>2.1.</t>
  </si>
  <si>
    <t>2.2.</t>
  </si>
  <si>
    <t>Субсидия на реализацию мероприятий по модернизации школьных систем образования</t>
  </si>
  <si>
    <t>Субсидия на обеспечение жильем молодых семей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</si>
  <si>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оказания адресной социальной помощи отдельным категориям граждан)</t>
  </si>
  <si>
    <t>Субсидия на реализацию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</si>
  <si>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Субсидия на реализацию мероприятий по закупке и монтажу оборудования для создания "умных" спортивных площадок</t>
  </si>
  <si>
    <t>2025 год</t>
  </si>
  <si>
    <t>2026 год</t>
  </si>
  <si>
    <t>Субсидия на проведение комплексных кадастровых работ</t>
  </si>
  <si>
    <t>Сумма</t>
  </si>
  <si>
    <t>Направлено в МФ РК 23.10.2023</t>
  </si>
  <si>
    <t>Изменения</t>
  </si>
  <si>
    <t>Проект ЗРК</t>
  </si>
  <si>
    <t>Субсидия на организацию отдыха детей в каникулярное время</t>
  </si>
  <si>
    <t>Субсидия на реализацию мероприятий государственной программы Республики Карелия "Развитие образования" (в целях частичной компенсации расходов на оплату труда работников бюджетной сферы)</t>
  </si>
  <si>
    <t>Субсидия на реализацию мероприятий государственной программы Республики Карелия "Развитие культуры" (в целях частичной компенсации расходов на оплату труда работников бюджетной сферы)</t>
  </si>
  <si>
    <t>Субсидия на реализацию отдельных мероприятий по социально-экономическому развитию столицы Республики Карелия</t>
  </si>
  <si>
    <t>I чтение</t>
  </si>
  <si>
    <t>Утверждено Решением ПгС от 19.12.2023 №29/23-339</t>
  </si>
  <si>
    <t>Включено в проект решения ПГС на сессию 16.02.2024</t>
  </si>
  <si>
    <t>Иной межбюджетный трансферт на мероприятия по финансовому обеспечению дорожной деятельности в муниципальных образованиях (в целях выполнения работ по ремонту автомобильных дорог общего пользования местного значения)</t>
  </si>
  <si>
    <t>17.</t>
  </si>
  <si>
    <t>Приложение № 3</t>
  </si>
  <si>
    <t xml:space="preserve">Межбюджетные трансферты, получаемые из бюджета Республики Карелия в плановом периоде 2025 и 2026 годов </t>
  </si>
  <si>
    <t>от 16 февраля 2024 г. № 29/25-377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</si>
</sst>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"/>
    <numFmt numFmtId="180" formatCode="0.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_ ;[Red]\-#,##0\ 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u val="single"/>
      <sz val="14"/>
      <name val="Times New Roman Cyr"/>
      <family val="0"/>
    </font>
    <font>
      <sz val="14"/>
      <color indexed="8"/>
      <name val="Times New Roman"/>
      <family val="1"/>
    </font>
    <font>
      <b/>
      <sz val="12"/>
      <name val="Times New Roman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vertical="top"/>
    </xf>
    <xf numFmtId="1" fontId="9" fillId="0" borderId="1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>
      <alignment horizontal="left" vertical="center" wrapText="1"/>
    </xf>
    <xf numFmtId="2" fontId="9" fillId="0" borderId="17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74" fontId="9" fillId="0" borderId="19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 vertical="top"/>
    </xf>
    <xf numFmtId="174" fontId="9" fillId="0" borderId="21" xfId="0" applyNumberFormat="1" applyFont="1" applyFill="1" applyBorder="1" applyAlignment="1">
      <alignment horizontal="center"/>
    </xf>
    <xf numFmtId="174" fontId="8" fillId="0" borderId="22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174" fontId="9" fillId="0" borderId="27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 vertical="top"/>
    </xf>
    <xf numFmtId="174" fontId="9" fillId="0" borderId="29" xfId="0" applyNumberFormat="1" applyFont="1" applyFill="1" applyBorder="1" applyAlignment="1">
      <alignment horizontal="center"/>
    </xf>
    <xf numFmtId="174" fontId="9" fillId="0" borderId="23" xfId="0" applyNumberFormat="1" applyFont="1" applyFill="1" applyBorder="1" applyAlignment="1">
      <alignment horizontal="center"/>
    </xf>
    <xf numFmtId="174" fontId="9" fillId="0" borderId="30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74" fontId="9" fillId="0" borderId="31" xfId="0" applyNumberFormat="1" applyFont="1" applyFill="1" applyBorder="1" applyAlignment="1">
      <alignment horizontal="center"/>
    </xf>
    <xf numFmtId="174" fontId="9" fillId="0" borderId="32" xfId="0" applyNumberFormat="1" applyFont="1" applyFill="1" applyBorder="1" applyAlignment="1">
      <alignment horizontal="center"/>
    </xf>
    <xf numFmtId="174" fontId="9" fillId="0" borderId="33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74" fontId="9" fillId="0" borderId="22" xfId="0" applyNumberFormat="1" applyFont="1" applyFill="1" applyBorder="1" applyAlignment="1">
      <alignment horizontal="center"/>
    </xf>
    <xf numFmtId="174" fontId="9" fillId="0" borderId="35" xfId="0" applyNumberFormat="1" applyFont="1" applyFill="1" applyBorder="1" applyAlignment="1">
      <alignment horizontal="center"/>
    </xf>
    <xf numFmtId="174" fontId="8" fillId="0" borderId="35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0" fontId="12" fillId="0" borderId="24" xfId="0" applyNumberFormat="1" applyFont="1" applyFill="1" applyBorder="1" applyAlignment="1">
      <alignment horizontal="left" wrapText="1"/>
    </xf>
    <xf numFmtId="4" fontId="9" fillId="0" borderId="39" xfId="0" applyNumberFormat="1" applyFont="1" applyFill="1" applyBorder="1" applyAlignment="1">
      <alignment horizontal="left" wrapText="1"/>
    </xf>
    <xf numFmtId="4" fontId="9" fillId="0" borderId="40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left" wrapText="1"/>
    </xf>
    <xf numFmtId="4" fontId="9" fillId="0" borderId="50" xfId="0" applyNumberFormat="1" applyFont="1" applyFill="1" applyBorder="1" applyAlignment="1">
      <alignment horizontal="left" wrapText="1"/>
    </xf>
    <xf numFmtId="49" fontId="9" fillId="0" borderId="5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4" fontId="8" fillId="0" borderId="54" xfId="0" applyNumberFormat="1" applyFont="1" applyFill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70" zoomScaleNormal="70" zoomScaleSheetLayoutView="70" zoomScalePageLayoutView="0" workbookViewId="0" topLeftCell="A1">
      <pane xSplit="3" ySplit="16" topLeftCell="D17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W21" sqref="W21"/>
    </sheetView>
  </sheetViews>
  <sheetFormatPr defaultColWidth="9.00390625" defaultRowHeight="12.75"/>
  <cols>
    <col min="1" max="1" width="9.625" style="14" customWidth="1"/>
    <col min="2" max="2" width="87.625" style="7" hidden="1" customWidth="1"/>
    <col min="3" max="3" width="64.75390625" style="7" hidden="1" customWidth="1"/>
    <col min="4" max="4" width="88.625" style="7" customWidth="1"/>
    <col min="5" max="5" width="53.00390625" style="7" customWidth="1"/>
    <col min="6" max="6" width="17.375" style="14" hidden="1" customWidth="1"/>
    <col min="7" max="7" width="16.375" style="14" hidden="1" customWidth="1"/>
    <col min="8" max="9" width="17.75390625" style="14" hidden="1" customWidth="1"/>
    <col min="10" max="11" width="17.625" style="14" hidden="1" customWidth="1"/>
    <col min="12" max="12" width="17.625" style="14" customWidth="1"/>
    <col min="13" max="14" width="16.625" style="52" hidden="1" customWidth="1"/>
    <col min="15" max="15" width="17.75390625" style="14" customWidth="1"/>
    <col min="16" max="16384" width="9.125" style="14" customWidth="1"/>
  </cols>
  <sheetData>
    <row r="1" spans="3:14" s="8" customFormat="1" ht="22.5" customHeight="1">
      <c r="C1" s="16" t="s">
        <v>17</v>
      </c>
      <c r="E1" s="16" t="s">
        <v>61</v>
      </c>
      <c r="M1" s="53"/>
      <c r="N1" s="53"/>
    </row>
    <row r="2" spans="3:14" s="8" customFormat="1" ht="25.5" customHeight="1">
      <c r="C2" s="16" t="s">
        <v>11</v>
      </c>
      <c r="E2" s="16" t="s">
        <v>11</v>
      </c>
      <c r="M2" s="53"/>
      <c r="N2" s="53"/>
    </row>
    <row r="3" spans="3:14" s="8" customFormat="1" ht="25.5" customHeight="1">
      <c r="C3" s="19" t="s">
        <v>28</v>
      </c>
      <c r="D3" s="19"/>
      <c r="E3" s="38" t="s">
        <v>63</v>
      </c>
      <c r="M3" s="53"/>
      <c r="N3" s="53"/>
    </row>
    <row r="4" spans="3:14" s="8" customFormat="1" ht="22.5" customHeight="1">
      <c r="C4" s="18"/>
      <c r="D4" s="18"/>
      <c r="E4" s="18"/>
      <c r="M4" s="53"/>
      <c r="N4" s="53"/>
    </row>
    <row r="5" spans="3:14" s="8" customFormat="1" ht="24.75" customHeight="1">
      <c r="C5" s="18"/>
      <c r="D5" s="18"/>
      <c r="E5" s="18"/>
      <c r="M5" s="53"/>
      <c r="N5" s="53"/>
    </row>
    <row r="6" spans="3:14" s="8" customFormat="1" ht="21.75" customHeight="1">
      <c r="C6" s="18"/>
      <c r="D6" s="18"/>
      <c r="E6" s="18" t="s">
        <v>17</v>
      </c>
      <c r="M6" s="53"/>
      <c r="N6" s="53"/>
    </row>
    <row r="7" spans="3:14" s="8" customFormat="1" ht="20.25" customHeight="1">
      <c r="C7" s="18"/>
      <c r="D7" s="18"/>
      <c r="E7" s="18"/>
      <c r="M7" s="53"/>
      <c r="N7" s="53"/>
    </row>
    <row r="8" spans="3:14" s="8" customFormat="1" ht="18.75">
      <c r="C8" s="18"/>
      <c r="D8" s="18"/>
      <c r="E8" s="18"/>
      <c r="M8" s="53"/>
      <c r="N8" s="53"/>
    </row>
    <row r="9" spans="1:15" s="1" customFormat="1" ht="24" customHeight="1">
      <c r="A9" s="100" t="s">
        <v>62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4" s="1" customFormat="1" ht="18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54"/>
      <c r="N10" s="54"/>
    </row>
    <row r="11" spans="1:15" s="1" customFormat="1" ht="19.5" customHeight="1" thickBot="1">
      <c r="A11" s="17"/>
      <c r="B11" s="17"/>
      <c r="C11" s="17"/>
      <c r="D11" s="17"/>
      <c r="E11" s="17"/>
      <c r="M11" s="54"/>
      <c r="N11" s="54"/>
      <c r="O11" s="31" t="s">
        <v>35</v>
      </c>
    </row>
    <row r="12" spans="1:15" s="1" customFormat="1" ht="37.5" customHeight="1" thickBot="1">
      <c r="A12" s="81" t="s">
        <v>0</v>
      </c>
      <c r="B12" s="43"/>
      <c r="C12" s="43"/>
      <c r="D12" s="84" t="s">
        <v>31</v>
      </c>
      <c r="E12" s="85"/>
      <c r="F12" s="102" t="s">
        <v>48</v>
      </c>
      <c r="G12" s="103"/>
      <c r="H12" s="103"/>
      <c r="I12" s="103"/>
      <c r="J12" s="103"/>
      <c r="K12" s="103"/>
      <c r="L12" s="103"/>
      <c r="M12" s="103"/>
      <c r="N12" s="103"/>
      <c r="O12" s="104"/>
    </row>
    <row r="13" spans="1:15" s="1" customFormat="1" ht="37.5" customHeight="1" thickBot="1">
      <c r="A13" s="82"/>
      <c r="B13" s="43"/>
      <c r="C13" s="43"/>
      <c r="D13" s="86"/>
      <c r="E13" s="87"/>
      <c r="F13" s="59"/>
      <c r="G13" s="60"/>
      <c r="H13" s="90" t="s">
        <v>45</v>
      </c>
      <c r="I13" s="91"/>
      <c r="J13" s="91"/>
      <c r="K13" s="91"/>
      <c r="L13" s="108"/>
      <c r="M13" s="90" t="s">
        <v>46</v>
      </c>
      <c r="N13" s="91"/>
      <c r="O13" s="101"/>
    </row>
    <row r="14" spans="1:15" s="15" customFormat="1" ht="35.25" customHeight="1" hidden="1" thickBot="1">
      <c r="A14" s="82"/>
      <c r="B14" s="80" t="s">
        <v>30</v>
      </c>
      <c r="C14" s="80"/>
      <c r="D14" s="86"/>
      <c r="E14" s="87"/>
      <c r="F14" s="90" t="s">
        <v>56</v>
      </c>
      <c r="G14" s="91"/>
      <c r="H14" s="92"/>
      <c r="I14" s="65" t="s">
        <v>50</v>
      </c>
      <c r="J14" s="68" t="s">
        <v>57</v>
      </c>
      <c r="K14" s="72" t="s">
        <v>50</v>
      </c>
      <c r="L14" s="74" t="s">
        <v>58</v>
      </c>
      <c r="M14" s="64" t="s">
        <v>56</v>
      </c>
      <c r="N14" s="65" t="s">
        <v>50</v>
      </c>
      <c r="O14" s="70" t="s">
        <v>57</v>
      </c>
    </row>
    <row r="15" spans="1:15" s="15" customFormat="1" ht="75.75" customHeight="1" hidden="1" thickBot="1">
      <c r="A15" s="83"/>
      <c r="B15" s="41"/>
      <c r="C15" s="41"/>
      <c r="D15" s="88"/>
      <c r="E15" s="89"/>
      <c r="F15" s="49" t="s">
        <v>49</v>
      </c>
      <c r="G15" s="50" t="s">
        <v>50</v>
      </c>
      <c r="H15" s="51" t="s">
        <v>51</v>
      </c>
      <c r="I15" s="51"/>
      <c r="J15" s="69"/>
      <c r="K15" s="73"/>
      <c r="L15" s="69"/>
      <c r="M15" s="50" t="s">
        <v>50</v>
      </c>
      <c r="N15" s="51"/>
      <c r="O15" s="71"/>
    </row>
    <row r="16" spans="1:15" s="26" customFormat="1" ht="18" customHeight="1" thickBot="1">
      <c r="A16" s="25">
        <v>1</v>
      </c>
      <c r="B16" s="107" t="s">
        <v>1</v>
      </c>
      <c r="C16" s="66"/>
      <c r="D16" s="66" t="s">
        <v>1</v>
      </c>
      <c r="E16" s="67"/>
      <c r="F16" s="34">
        <v>3</v>
      </c>
      <c r="G16" s="45">
        <v>4</v>
      </c>
      <c r="H16" s="45">
        <v>3</v>
      </c>
      <c r="I16" s="45">
        <v>4</v>
      </c>
      <c r="J16" s="34">
        <v>3</v>
      </c>
      <c r="K16" s="34">
        <v>4</v>
      </c>
      <c r="L16" s="34">
        <v>3</v>
      </c>
      <c r="M16" s="34">
        <v>6</v>
      </c>
      <c r="N16" s="45">
        <v>7</v>
      </c>
      <c r="O16" s="27">
        <v>4</v>
      </c>
    </row>
    <row r="17" spans="1:15" s="9" customFormat="1" ht="93.75" customHeight="1">
      <c r="A17" s="22" t="s">
        <v>2</v>
      </c>
      <c r="B17" s="112" t="s">
        <v>33</v>
      </c>
      <c r="C17" s="112"/>
      <c r="D17" s="78" t="s">
        <v>33</v>
      </c>
      <c r="E17" s="79"/>
      <c r="F17" s="33">
        <v>3750049</v>
      </c>
      <c r="G17" s="46">
        <v>-532991.2000000002</v>
      </c>
      <c r="H17" s="46">
        <f>F17+G17</f>
        <v>3217057.8</v>
      </c>
      <c r="I17" s="46">
        <v>0</v>
      </c>
      <c r="J17" s="33">
        <f>+H17+I17</f>
        <v>3217057.8</v>
      </c>
      <c r="K17" s="33"/>
      <c r="L17" s="33">
        <f aca="true" t="shared" si="0" ref="L17:L36">J17+K17</f>
        <v>3217057.8</v>
      </c>
      <c r="M17" s="33">
        <v>2613859.4</v>
      </c>
      <c r="N17" s="46">
        <v>0</v>
      </c>
      <c r="O17" s="44">
        <f>+M17+N17</f>
        <v>2613859.4</v>
      </c>
    </row>
    <row r="18" spans="1:15" s="10" customFormat="1" ht="36.75" customHeight="1">
      <c r="A18" s="21" t="s">
        <v>3</v>
      </c>
      <c r="B18" s="112" t="s">
        <v>14</v>
      </c>
      <c r="C18" s="112"/>
      <c r="D18" s="98" t="s">
        <v>14</v>
      </c>
      <c r="E18" s="99"/>
      <c r="F18" s="32">
        <f>F19+F20</f>
        <v>236067.2</v>
      </c>
      <c r="G18" s="32">
        <f>G19+G20</f>
        <v>-49527.799999999996</v>
      </c>
      <c r="H18" s="32">
        <f>H19+H20</f>
        <v>186539.4</v>
      </c>
      <c r="I18" s="32">
        <f>+I19+I20</f>
        <v>0</v>
      </c>
      <c r="J18" s="32">
        <f>J19+J20</f>
        <v>186539.4</v>
      </c>
      <c r="K18" s="32">
        <f>K19+K20</f>
        <v>0</v>
      </c>
      <c r="L18" s="32">
        <f>L19+L20</f>
        <v>186539.4</v>
      </c>
      <c r="M18" s="32">
        <f>+M19+M20</f>
        <v>151563</v>
      </c>
      <c r="N18" s="32">
        <f>+N19+N20</f>
        <v>0</v>
      </c>
      <c r="O18" s="35">
        <f>O19+O20</f>
        <v>151563</v>
      </c>
    </row>
    <row r="19" spans="1:15" s="10" customFormat="1" ht="76.5" customHeight="1">
      <c r="A19" s="21" t="s">
        <v>38</v>
      </c>
      <c r="B19" s="112" t="s">
        <v>15</v>
      </c>
      <c r="C19" s="112"/>
      <c r="D19" s="98" t="s">
        <v>15</v>
      </c>
      <c r="E19" s="99"/>
      <c r="F19" s="32">
        <v>75589.7</v>
      </c>
      <c r="G19" s="47">
        <v>-10287.299999999996</v>
      </c>
      <c r="H19" s="47">
        <f aca="true" t="shared" si="1" ref="H19:H37">F19+G19</f>
        <v>65302.4</v>
      </c>
      <c r="I19" s="47">
        <v>0</v>
      </c>
      <c r="J19" s="32">
        <f aca="true" t="shared" si="2" ref="J19:J36">+H19+I19</f>
        <v>65302.4</v>
      </c>
      <c r="K19" s="32"/>
      <c r="L19" s="32">
        <f t="shared" si="0"/>
        <v>65302.4</v>
      </c>
      <c r="M19" s="32">
        <v>53058.1</v>
      </c>
      <c r="N19" s="47">
        <v>0</v>
      </c>
      <c r="O19" s="35">
        <f aca="true" t="shared" si="3" ref="O19:O36">+M19+N19</f>
        <v>53058.1</v>
      </c>
    </row>
    <row r="20" spans="1:15" s="10" customFormat="1" ht="54.75" customHeight="1">
      <c r="A20" s="21" t="s">
        <v>39</v>
      </c>
      <c r="B20" s="112" t="s">
        <v>16</v>
      </c>
      <c r="C20" s="112"/>
      <c r="D20" s="98" t="s">
        <v>16</v>
      </c>
      <c r="E20" s="99"/>
      <c r="F20" s="32">
        <v>160477.5</v>
      </c>
      <c r="G20" s="47">
        <v>-39240.5</v>
      </c>
      <c r="H20" s="47">
        <f t="shared" si="1"/>
        <v>121237</v>
      </c>
      <c r="I20" s="47">
        <v>0</v>
      </c>
      <c r="J20" s="32">
        <f t="shared" si="2"/>
        <v>121237</v>
      </c>
      <c r="K20" s="32"/>
      <c r="L20" s="32">
        <f t="shared" si="0"/>
        <v>121237</v>
      </c>
      <c r="M20" s="32">
        <v>98504.9</v>
      </c>
      <c r="N20" s="47">
        <v>0</v>
      </c>
      <c r="O20" s="35">
        <f t="shared" si="3"/>
        <v>98504.9</v>
      </c>
    </row>
    <row r="21" spans="1:15" s="10" customFormat="1" ht="113.25" customHeight="1">
      <c r="A21" s="21" t="s">
        <v>4</v>
      </c>
      <c r="B21" s="98" t="s">
        <v>25</v>
      </c>
      <c r="C21" s="113"/>
      <c r="D21" s="98" t="s">
        <v>25</v>
      </c>
      <c r="E21" s="99"/>
      <c r="F21" s="32">
        <v>66584.6</v>
      </c>
      <c r="G21" s="47">
        <v>-7833.700000000004</v>
      </c>
      <c r="H21" s="47">
        <f>F21+G21</f>
        <v>58750.9</v>
      </c>
      <c r="I21" s="47">
        <v>3917</v>
      </c>
      <c r="J21" s="32">
        <f t="shared" si="2"/>
        <v>62667.9</v>
      </c>
      <c r="K21" s="32"/>
      <c r="L21" s="32">
        <f t="shared" si="0"/>
        <v>62667.9</v>
      </c>
      <c r="M21" s="32">
        <v>31333.9</v>
      </c>
      <c r="N21" s="47">
        <v>15667.099999999999</v>
      </c>
      <c r="O21" s="35">
        <f t="shared" si="3"/>
        <v>47001</v>
      </c>
    </row>
    <row r="22" spans="1:15" s="10" customFormat="1" ht="18.75" customHeight="1">
      <c r="A22" s="21" t="s">
        <v>9</v>
      </c>
      <c r="B22" s="112" t="s">
        <v>32</v>
      </c>
      <c r="C22" s="112"/>
      <c r="D22" s="98" t="s">
        <v>32</v>
      </c>
      <c r="E22" s="99"/>
      <c r="F22" s="32">
        <v>10081.3</v>
      </c>
      <c r="G22" s="47">
        <v>-949.7999999999993</v>
      </c>
      <c r="H22" s="47">
        <f>F22+G22</f>
        <v>9131.5</v>
      </c>
      <c r="I22" s="47">
        <v>0</v>
      </c>
      <c r="J22" s="32">
        <f t="shared" si="2"/>
        <v>9131.5</v>
      </c>
      <c r="K22" s="32"/>
      <c r="L22" s="32">
        <f t="shared" si="0"/>
        <v>9131.5</v>
      </c>
      <c r="M22" s="32">
        <v>7420.1</v>
      </c>
      <c r="N22" s="47">
        <v>0</v>
      </c>
      <c r="O22" s="35">
        <f t="shared" si="3"/>
        <v>7420.1</v>
      </c>
    </row>
    <row r="23" spans="1:15" s="10" customFormat="1" ht="54" customHeight="1">
      <c r="A23" s="21" t="s">
        <v>5</v>
      </c>
      <c r="B23" s="105" t="s">
        <v>13</v>
      </c>
      <c r="C23" s="106"/>
      <c r="D23" s="98" t="s">
        <v>13</v>
      </c>
      <c r="E23" s="99"/>
      <c r="F23" s="32">
        <v>1472</v>
      </c>
      <c r="G23" s="47">
        <v>-278</v>
      </c>
      <c r="H23" s="47">
        <f>F23+G23</f>
        <v>1194</v>
      </c>
      <c r="I23" s="47">
        <v>0</v>
      </c>
      <c r="J23" s="32">
        <f t="shared" si="2"/>
        <v>1194</v>
      </c>
      <c r="K23" s="32"/>
      <c r="L23" s="32">
        <f t="shared" si="0"/>
        <v>1194</v>
      </c>
      <c r="M23" s="32">
        <v>970.8</v>
      </c>
      <c r="N23" s="47">
        <v>0</v>
      </c>
      <c r="O23" s="35">
        <f t="shared" si="3"/>
        <v>970.8</v>
      </c>
    </row>
    <row r="24" spans="1:15" s="11" customFormat="1" ht="36.75" customHeight="1">
      <c r="A24" s="21" t="s">
        <v>6</v>
      </c>
      <c r="B24" s="105" t="s">
        <v>29</v>
      </c>
      <c r="C24" s="106"/>
      <c r="D24" s="98" t="s">
        <v>29</v>
      </c>
      <c r="E24" s="99"/>
      <c r="F24" s="32">
        <v>4355.7</v>
      </c>
      <c r="G24" s="47">
        <v>-1605.8999999999996</v>
      </c>
      <c r="H24" s="47">
        <f t="shared" si="1"/>
        <v>2749.8</v>
      </c>
      <c r="I24" s="47">
        <v>0</v>
      </c>
      <c r="J24" s="32">
        <f t="shared" si="2"/>
        <v>2749.8</v>
      </c>
      <c r="K24" s="32"/>
      <c r="L24" s="32">
        <f t="shared" si="0"/>
        <v>2749.8</v>
      </c>
      <c r="M24" s="32">
        <v>2233.9</v>
      </c>
      <c r="N24" s="47">
        <v>0</v>
      </c>
      <c r="O24" s="35">
        <f t="shared" si="3"/>
        <v>2233.9</v>
      </c>
    </row>
    <row r="25" spans="1:15" s="12" customFormat="1" ht="55.5" customHeight="1">
      <c r="A25" s="21" t="s">
        <v>10</v>
      </c>
      <c r="B25" s="98" t="s">
        <v>19</v>
      </c>
      <c r="C25" s="113"/>
      <c r="D25" s="98" t="s">
        <v>19</v>
      </c>
      <c r="E25" s="99"/>
      <c r="F25" s="32">
        <v>4.5</v>
      </c>
      <c r="G25" s="47">
        <v>12.2</v>
      </c>
      <c r="H25" s="47">
        <f t="shared" si="1"/>
        <v>16.7</v>
      </c>
      <c r="I25" s="47">
        <v>0</v>
      </c>
      <c r="J25" s="32">
        <f t="shared" si="2"/>
        <v>16.7</v>
      </c>
      <c r="K25" s="32"/>
      <c r="L25" s="32">
        <f t="shared" si="0"/>
        <v>16.7</v>
      </c>
      <c r="M25" s="32">
        <v>158.4</v>
      </c>
      <c r="N25" s="47">
        <v>0</v>
      </c>
      <c r="O25" s="35">
        <f t="shared" si="3"/>
        <v>158.4</v>
      </c>
    </row>
    <row r="26" spans="1:15" s="12" customFormat="1" ht="22.5" customHeight="1" hidden="1">
      <c r="A26" s="23" t="s">
        <v>7</v>
      </c>
      <c r="B26" s="98" t="s">
        <v>34</v>
      </c>
      <c r="C26" s="113" t="s">
        <v>21</v>
      </c>
      <c r="D26" s="96" t="s">
        <v>52</v>
      </c>
      <c r="E26" s="97"/>
      <c r="F26" s="32">
        <v>6335.6</v>
      </c>
      <c r="G26" s="47">
        <v>-6335.6</v>
      </c>
      <c r="H26" s="47">
        <f t="shared" si="1"/>
        <v>0</v>
      </c>
      <c r="I26" s="47">
        <v>0</v>
      </c>
      <c r="J26" s="32">
        <f t="shared" si="2"/>
        <v>0</v>
      </c>
      <c r="K26" s="32"/>
      <c r="L26" s="32">
        <f t="shared" si="0"/>
        <v>0</v>
      </c>
      <c r="M26" s="32">
        <v>0</v>
      </c>
      <c r="N26" s="47">
        <v>0</v>
      </c>
      <c r="O26" s="35">
        <f t="shared" si="3"/>
        <v>0</v>
      </c>
    </row>
    <row r="27" spans="1:15" s="12" customFormat="1" ht="39.75" customHeight="1">
      <c r="A27" s="24" t="s">
        <v>7</v>
      </c>
      <c r="B27" s="39"/>
      <c r="C27" s="40"/>
      <c r="D27" s="98" t="s">
        <v>53</v>
      </c>
      <c r="E27" s="99"/>
      <c r="F27" s="32"/>
      <c r="G27" s="47">
        <v>31252.5</v>
      </c>
      <c r="H27" s="47">
        <f t="shared" si="1"/>
        <v>31252.5</v>
      </c>
      <c r="I27" s="47">
        <v>0</v>
      </c>
      <c r="J27" s="32">
        <f t="shared" si="2"/>
        <v>31252.5</v>
      </c>
      <c r="K27" s="32"/>
      <c r="L27" s="32">
        <f t="shared" si="0"/>
        <v>31252.5</v>
      </c>
      <c r="M27" s="32">
        <v>25392.7</v>
      </c>
      <c r="N27" s="47">
        <v>0</v>
      </c>
      <c r="O27" s="35">
        <f t="shared" si="3"/>
        <v>25392.7</v>
      </c>
    </row>
    <row r="28" spans="1:15" s="12" customFormat="1" ht="39.75" customHeight="1">
      <c r="A28" s="24" t="s">
        <v>12</v>
      </c>
      <c r="B28" s="39"/>
      <c r="C28" s="40"/>
      <c r="D28" s="98" t="s">
        <v>54</v>
      </c>
      <c r="E28" s="99"/>
      <c r="F28" s="32"/>
      <c r="G28" s="47">
        <v>8383.6</v>
      </c>
      <c r="H28" s="47">
        <f t="shared" si="1"/>
        <v>8383.6</v>
      </c>
      <c r="I28" s="47">
        <v>0</v>
      </c>
      <c r="J28" s="32">
        <f t="shared" si="2"/>
        <v>8383.6</v>
      </c>
      <c r="K28" s="32"/>
      <c r="L28" s="32">
        <f t="shared" si="0"/>
        <v>8383.6</v>
      </c>
      <c r="M28" s="32">
        <v>6768.8</v>
      </c>
      <c r="N28" s="47">
        <v>0</v>
      </c>
      <c r="O28" s="35">
        <f t="shared" si="3"/>
        <v>6768.8</v>
      </c>
    </row>
    <row r="29" spans="1:15" s="12" customFormat="1" ht="35.25" customHeight="1" hidden="1">
      <c r="A29" s="24" t="s">
        <v>20</v>
      </c>
      <c r="B29" s="98" t="s">
        <v>37</v>
      </c>
      <c r="C29" s="113"/>
      <c r="D29" s="98" t="s">
        <v>42</v>
      </c>
      <c r="E29" s="99"/>
      <c r="F29" s="32">
        <v>76741</v>
      </c>
      <c r="G29" s="47">
        <v>-76741</v>
      </c>
      <c r="H29" s="47">
        <f t="shared" si="1"/>
        <v>0</v>
      </c>
      <c r="I29" s="47">
        <v>0</v>
      </c>
      <c r="J29" s="32">
        <f t="shared" si="2"/>
        <v>0</v>
      </c>
      <c r="K29" s="32"/>
      <c r="L29" s="32">
        <f t="shared" si="0"/>
        <v>0</v>
      </c>
      <c r="M29" s="32">
        <v>0</v>
      </c>
      <c r="N29" s="47">
        <v>0</v>
      </c>
      <c r="O29" s="35">
        <f t="shared" si="3"/>
        <v>0</v>
      </c>
    </row>
    <row r="30" spans="1:15" s="12" customFormat="1" ht="35.25" customHeight="1">
      <c r="A30" s="23" t="s">
        <v>18</v>
      </c>
      <c r="B30" s="20"/>
      <c r="C30" s="20"/>
      <c r="D30" s="98" t="s">
        <v>36</v>
      </c>
      <c r="E30" s="99"/>
      <c r="F30" s="32">
        <v>188935.1</v>
      </c>
      <c r="G30" s="47">
        <v>5079.799999999988</v>
      </c>
      <c r="H30" s="47">
        <f t="shared" si="1"/>
        <v>194014.9</v>
      </c>
      <c r="I30" s="47">
        <v>0</v>
      </c>
      <c r="J30" s="32">
        <f>+H30+I30</f>
        <v>194014.9</v>
      </c>
      <c r="K30" s="32"/>
      <c r="L30" s="32">
        <f t="shared" si="0"/>
        <v>194014.9</v>
      </c>
      <c r="M30" s="32">
        <v>187669.7</v>
      </c>
      <c r="N30" s="47">
        <v>0</v>
      </c>
      <c r="O30" s="35">
        <f t="shared" si="3"/>
        <v>187669.7</v>
      </c>
    </row>
    <row r="31" spans="1:15" s="12" customFormat="1" ht="19.5" customHeight="1">
      <c r="A31" s="23" t="s">
        <v>20</v>
      </c>
      <c r="B31" s="20"/>
      <c r="C31" s="20"/>
      <c r="D31" s="95" t="s">
        <v>41</v>
      </c>
      <c r="E31" s="95"/>
      <c r="F31" s="32">
        <v>15836.495</v>
      </c>
      <c r="G31" s="47">
        <v>2864.4400000000005</v>
      </c>
      <c r="H31" s="47">
        <f t="shared" si="1"/>
        <v>18700.935</v>
      </c>
      <c r="I31" s="47">
        <v>0</v>
      </c>
      <c r="J31" s="32">
        <f t="shared" si="2"/>
        <v>18700.935</v>
      </c>
      <c r="K31" s="32"/>
      <c r="L31" s="32">
        <f t="shared" si="0"/>
        <v>18700.935</v>
      </c>
      <c r="M31" s="32">
        <v>17424.98</v>
      </c>
      <c r="N31" s="47">
        <v>0</v>
      </c>
      <c r="O31" s="35">
        <f t="shared" si="3"/>
        <v>17424.98</v>
      </c>
    </row>
    <row r="32" spans="1:15" s="12" customFormat="1" ht="21" customHeight="1">
      <c r="A32" s="21" t="s">
        <v>22</v>
      </c>
      <c r="B32" s="20"/>
      <c r="C32" s="20"/>
      <c r="D32" s="75" t="s">
        <v>40</v>
      </c>
      <c r="E32" s="76"/>
      <c r="F32" s="32">
        <v>267199.5</v>
      </c>
      <c r="G32" s="47"/>
      <c r="H32" s="47">
        <f t="shared" si="1"/>
        <v>267199.5</v>
      </c>
      <c r="I32" s="47">
        <v>132635.90000000002</v>
      </c>
      <c r="J32" s="32">
        <f t="shared" si="2"/>
        <v>399835.4</v>
      </c>
      <c r="K32" s="32"/>
      <c r="L32" s="32">
        <f t="shared" si="0"/>
        <v>399835.4</v>
      </c>
      <c r="M32" s="32">
        <v>0</v>
      </c>
      <c r="N32" s="47">
        <v>0</v>
      </c>
      <c r="O32" s="35">
        <f t="shared" si="3"/>
        <v>0</v>
      </c>
    </row>
    <row r="33" spans="1:15" s="12" customFormat="1" ht="34.5" customHeight="1">
      <c r="A33" s="30" t="s">
        <v>23</v>
      </c>
      <c r="B33" s="29"/>
      <c r="C33" s="29"/>
      <c r="D33" s="93" t="s">
        <v>43</v>
      </c>
      <c r="E33" s="94"/>
      <c r="F33" s="32">
        <v>16192.9</v>
      </c>
      <c r="G33" s="47"/>
      <c r="H33" s="47">
        <f t="shared" si="1"/>
        <v>16192.9</v>
      </c>
      <c r="I33" s="47">
        <v>30.100000000000364</v>
      </c>
      <c r="J33" s="32">
        <f t="shared" si="2"/>
        <v>16223</v>
      </c>
      <c r="K33" s="32"/>
      <c r="L33" s="32">
        <f t="shared" si="0"/>
        <v>16223</v>
      </c>
      <c r="M33" s="32">
        <v>19164.3</v>
      </c>
      <c r="N33" s="47">
        <v>50.20000000000073</v>
      </c>
      <c r="O33" s="35">
        <f t="shared" si="3"/>
        <v>19214.5</v>
      </c>
    </row>
    <row r="34" spans="1:15" s="12" customFormat="1" ht="20.25" customHeight="1">
      <c r="A34" s="21" t="s">
        <v>26</v>
      </c>
      <c r="B34" s="20"/>
      <c r="C34" s="20"/>
      <c r="D34" s="75" t="s">
        <v>44</v>
      </c>
      <c r="E34" s="77"/>
      <c r="F34" s="32">
        <v>53608.2</v>
      </c>
      <c r="G34" s="47">
        <v>-41237.1</v>
      </c>
      <c r="H34" s="47">
        <f t="shared" si="1"/>
        <v>12371.099999999999</v>
      </c>
      <c r="I34" s="47">
        <v>-12371.099999999999</v>
      </c>
      <c r="J34" s="32">
        <f t="shared" si="2"/>
        <v>0</v>
      </c>
      <c r="K34" s="32"/>
      <c r="L34" s="32">
        <f t="shared" si="0"/>
        <v>0</v>
      </c>
      <c r="M34" s="32">
        <v>97826.1</v>
      </c>
      <c r="N34" s="47">
        <v>13043.5</v>
      </c>
      <c r="O34" s="35">
        <f t="shared" si="3"/>
        <v>110869.6</v>
      </c>
    </row>
    <row r="35" spans="1:15" s="12" customFormat="1" ht="20.25" customHeight="1">
      <c r="A35" s="21" t="s">
        <v>24</v>
      </c>
      <c r="B35" s="29"/>
      <c r="C35" s="29"/>
      <c r="D35" s="75" t="s">
        <v>47</v>
      </c>
      <c r="E35" s="114"/>
      <c r="F35" s="32">
        <v>35693.9</v>
      </c>
      <c r="G35" s="47">
        <v>-25452.2</v>
      </c>
      <c r="H35" s="47">
        <f t="shared" si="1"/>
        <v>10241.7</v>
      </c>
      <c r="I35" s="47">
        <v>0</v>
      </c>
      <c r="J35" s="32">
        <f t="shared" si="2"/>
        <v>10241.7</v>
      </c>
      <c r="K35" s="32"/>
      <c r="L35" s="32">
        <f t="shared" si="0"/>
        <v>10241.7</v>
      </c>
      <c r="M35" s="32">
        <v>33531.8</v>
      </c>
      <c r="N35" s="47">
        <v>0</v>
      </c>
      <c r="O35" s="35">
        <f t="shared" si="3"/>
        <v>33531.8</v>
      </c>
    </row>
    <row r="36" spans="1:15" s="12" customFormat="1" ht="20.25" customHeight="1" thickBot="1">
      <c r="A36" s="21" t="s">
        <v>27</v>
      </c>
      <c r="B36" s="29"/>
      <c r="C36" s="29"/>
      <c r="D36" s="75" t="s">
        <v>55</v>
      </c>
      <c r="E36" s="76"/>
      <c r="F36" s="56"/>
      <c r="G36" s="57">
        <v>116508.3</v>
      </c>
      <c r="H36" s="42">
        <f t="shared" si="1"/>
        <v>116508.3</v>
      </c>
      <c r="I36" s="42">
        <v>0</v>
      </c>
      <c r="J36" s="32">
        <f t="shared" si="2"/>
        <v>116508.3</v>
      </c>
      <c r="K36" s="32"/>
      <c r="L36" s="32">
        <f t="shared" si="0"/>
        <v>116508.3</v>
      </c>
      <c r="M36" s="32">
        <v>116508.3</v>
      </c>
      <c r="N36" s="32">
        <v>0</v>
      </c>
      <c r="O36" s="35">
        <f t="shared" si="3"/>
        <v>116508.3</v>
      </c>
    </row>
    <row r="37" spans="1:15" s="12" customFormat="1" ht="54.75" customHeight="1" thickBot="1">
      <c r="A37" s="21" t="s">
        <v>60</v>
      </c>
      <c r="B37" s="20"/>
      <c r="C37" s="20"/>
      <c r="D37" s="75" t="s">
        <v>59</v>
      </c>
      <c r="E37" s="76"/>
      <c r="F37" s="42">
        <v>165681</v>
      </c>
      <c r="G37" s="48">
        <v>-165681</v>
      </c>
      <c r="H37" s="58">
        <f t="shared" si="1"/>
        <v>0</v>
      </c>
      <c r="I37" s="58"/>
      <c r="J37" s="61">
        <v>0</v>
      </c>
      <c r="K37" s="61">
        <v>504000</v>
      </c>
      <c r="L37" s="61">
        <f>J37+K37</f>
        <v>504000</v>
      </c>
      <c r="M37" s="61"/>
      <c r="N37" s="58"/>
      <c r="O37" s="62">
        <v>0</v>
      </c>
    </row>
    <row r="38" spans="1:15" s="13" customFormat="1" ht="30" customHeight="1" thickBot="1">
      <c r="A38" s="109"/>
      <c r="B38" s="110"/>
      <c r="C38" s="110"/>
      <c r="D38" s="111" t="s">
        <v>8</v>
      </c>
      <c r="E38" s="110"/>
      <c r="F38" s="36">
        <f aca="true" t="shared" si="4" ref="F38:O38">SUM(F17:F37)-F18</f>
        <v>4894837.995</v>
      </c>
      <c r="G38" s="36">
        <f t="shared" si="4"/>
        <v>-744532.4600000003</v>
      </c>
      <c r="H38" s="36">
        <f t="shared" si="4"/>
        <v>4150305.5349999997</v>
      </c>
      <c r="I38" s="36">
        <f t="shared" si="4"/>
        <v>124211.90000000002</v>
      </c>
      <c r="J38" s="36">
        <f t="shared" si="4"/>
        <v>4274517.435</v>
      </c>
      <c r="K38" s="36">
        <f t="shared" si="4"/>
        <v>504000</v>
      </c>
      <c r="L38" s="36">
        <f t="shared" si="4"/>
        <v>4778517.435</v>
      </c>
      <c r="M38" s="36">
        <f t="shared" si="4"/>
        <v>3311826.1799999992</v>
      </c>
      <c r="N38" s="36">
        <f>SUM(N17:N37)-N18</f>
        <v>28760.8</v>
      </c>
      <c r="O38" s="63">
        <f t="shared" si="4"/>
        <v>3340586.9799999995</v>
      </c>
    </row>
    <row r="39" spans="2:14" s="2" customFormat="1" ht="18.75">
      <c r="B39" s="3"/>
      <c r="C39" s="3"/>
      <c r="D39" s="3"/>
      <c r="E39" s="3"/>
      <c r="M39" s="55"/>
      <c r="N39" s="55"/>
    </row>
    <row r="40" spans="2:14" s="2" customFormat="1" ht="18.75">
      <c r="B40" s="3"/>
      <c r="C40" s="3"/>
      <c r="D40" s="3"/>
      <c r="E40" s="3"/>
      <c r="F40" s="37"/>
      <c r="G40" s="37"/>
      <c r="H40" s="37"/>
      <c r="I40" s="37"/>
      <c r="J40" s="37"/>
      <c r="K40" s="37"/>
      <c r="L40" s="37"/>
      <c r="M40" s="55"/>
      <c r="N40" s="55"/>
    </row>
    <row r="41" spans="2:14" s="4" customFormat="1" ht="18.75">
      <c r="B41" s="3"/>
      <c r="C41" s="3"/>
      <c r="D41" s="3"/>
      <c r="E41" s="3"/>
      <c r="M41" s="54"/>
      <c r="N41" s="54"/>
    </row>
    <row r="42" spans="2:14" s="1" customFormat="1" ht="18.75" customHeight="1">
      <c r="B42" s="5"/>
      <c r="C42" s="5"/>
      <c r="D42" s="5"/>
      <c r="E42" s="5"/>
      <c r="M42" s="54"/>
      <c r="N42" s="54"/>
    </row>
    <row r="43" spans="2:14" s="1" customFormat="1" ht="18.75">
      <c r="B43" s="6"/>
      <c r="C43" s="6"/>
      <c r="D43" s="6"/>
      <c r="E43" s="6"/>
      <c r="M43" s="54"/>
      <c r="N43" s="54"/>
    </row>
    <row r="44" spans="2:14" s="1" customFormat="1" ht="18.75">
      <c r="B44" s="6"/>
      <c r="C44" s="6"/>
      <c r="D44" s="6"/>
      <c r="E44" s="6"/>
      <c r="M44" s="54"/>
      <c r="N44" s="54"/>
    </row>
    <row r="45" spans="2:14" s="1" customFormat="1" ht="18.75">
      <c r="B45" s="6"/>
      <c r="C45" s="6"/>
      <c r="D45" s="6"/>
      <c r="E45" s="6"/>
      <c r="M45" s="54"/>
      <c r="N45" s="54"/>
    </row>
    <row r="46" spans="2:14" s="1" customFormat="1" ht="18.75">
      <c r="B46" s="6"/>
      <c r="C46" s="6"/>
      <c r="D46" s="6"/>
      <c r="E46" s="6"/>
      <c r="M46" s="54"/>
      <c r="N46" s="54"/>
    </row>
    <row r="48" spans="2:14" s="1" customFormat="1" ht="18.75">
      <c r="B48" s="6"/>
      <c r="C48" s="6"/>
      <c r="D48" s="6"/>
      <c r="E48" s="6"/>
      <c r="M48" s="54"/>
      <c r="N48" s="54"/>
    </row>
    <row r="49" spans="2:14" s="1" customFormat="1" ht="18.75">
      <c r="B49" s="6"/>
      <c r="C49" s="6"/>
      <c r="D49" s="6"/>
      <c r="E49" s="6"/>
      <c r="M49" s="54"/>
      <c r="N49" s="54"/>
    </row>
    <row r="67" spans="1:14" s="28" customFormat="1" ht="18">
      <c r="A67" s="14"/>
      <c r="B67" s="6"/>
      <c r="C67" s="6"/>
      <c r="D67" s="6"/>
      <c r="E67" s="6"/>
      <c r="M67" s="52"/>
      <c r="N67" s="52"/>
    </row>
    <row r="68" spans="1:14" s="28" customFormat="1" ht="18">
      <c r="A68" s="14"/>
      <c r="B68" s="6"/>
      <c r="C68" s="6"/>
      <c r="D68" s="6"/>
      <c r="E68" s="6"/>
      <c r="M68" s="52"/>
      <c r="N68" s="52"/>
    </row>
  </sheetData>
  <sheetProtection/>
  <mergeCells count="48">
    <mergeCell ref="B19:C19"/>
    <mergeCell ref="D19:E19"/>
    <mergeCell ref="D35:E35"/>
    <mergeCell ref="B26:C26"/>
    <mergeCell ref="D29:E29"/>
    <mergeCell ref="B29:C29"/>
    <mergeCell ref="D25:E25"/>
    <mergeCell ref="B21:C21"/>
    <mergeCell ref="D30:E30"/>
    <mergeCell ref="A38:C38"/>
    <mergeCell ref="D38:E38"/>
    <mergeCell ref="B17:C17"/>
    <mergeCell ref="B24:C24"/>
    <mergeCell ref="D24:E24"/>
    <mergeCell ref="B25:C25"/>
    <mergeCell ref="D20:E20"/>
    <mergeCell ref="B18:C18"/>
    <mergeCell ref="B20:C20"/>
    <mergeCell ref="B22:C22"/>
    <mergeCell ref="A9:O9"/>
    <mergeCell ref="D27:E27"/>
    <mergeCell ref="D28:E28"/>
    <mergeCell ref="M13:O13"/>
    <mergeCell ref="F12:O12"/>
    <mergeCell ref="B23:C23"/>
    <mergeCell ref="D23:E23"/>
    <mergeCell ref="B16:C16"/>
    <mergeCell ref="H13:L13"/>
    <mergeCell ref="D22:E22"/>
    <mergeCell ref="B14:C14"/>
    <mergeCell ref="D37:E37"/>
    <mergeCell ref="A12:A15"/>
    <mergeCell ref="D12:E15"/>
    <mergeCell ref="F14:H14"/>
    <mergeCell ref="D32:E32"/>
    <mergeCell ref="D33:E33"/>
    <mergeCell ref="D31:E31"/>
    <mergeCell ref="D26:E26"/>
    <mergeCell ref="D21:E21"/>
    <mergeCell ref="D16:E16"/>
    <mergeCell ref="J14:J15"/>
    <mergeCell ref="O14:O15"/>
    <mergeCell ref="K14:K15"/>
    <mergeCell ref="L14:L15"/>
    <mergeCell ref="D36:E36"/>
    <mergeCell ref="D34:E34"/>
    <mergeCell ref="D17:E17"/>
    <mergeCell ref="D18:E18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47" r:id="rId1"/>
  <rowBreaks count="1" manualBreakCount="1">
    <brk id="3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Чупрова Галина</cp:lastModifiedBy>
  <cp:lastPrinted>2024-01-30T09:01:08Z</cp:lastPrinted>
  <dcterms:created xsi:type="dcterms:W3CDTF">2002-02-20T13:27:15Z</dcterms:created>
  <dcterms:modified xsi:type="dcterms:W3CDTF">2024-02-12T11:24:24Z</dcterms:modified>
  <cp:category/>
  <cp:version/>
  <cp:contentType/>
  <cp:contentStatus/>
</cp:coreProperties>
</file>