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2026-2027" sheetId="4" r:id="rId1"/>
  </sheets>
  <definedNames>
    <definedName name="_xlnm.Print_Area" localSheetId="0">'2026-2027'!$A$1:$L$26</definedName>
  </definedNames>
  <calcPr calcId="162913"/>
</workbook>
</file>

<file path=xl/calcChain.xml><?xml version="1.0" encoding="utf-8"?>
<calcChain xmlns="http://schemas.openxmlformats.org/spreadsheetml/2006/main">
  <c r="C17" i="4" l="1"/>
  <c r="E20" i="4" l="1"/>
  <c r="F20" i="4"/>
  <c r="H24" i="4" l="1"/>
  <c r="H20" i="4"/>
  <c r="H19" i="4" s="1"/>
  <c r="D20" i="4" l="1"/>
  <c r="C20" i="4" l="1"/>
  <c r="C24" i="4"/>
  <c r="I23" i="4" l="1"/>
  <c r="G23" i="4" l="1"/>
  <c r="F23" i="4"/>
  <c r="D23" i="4"/>
  <c r="C19" i="4"/>
  <c r="J23" i="4" l="1"/>
  <c r="E23" i="4"/>
  <c r="K23" i="4"/>
  <c r="H17" i="4"/>
  <c r="H23" i="4" s="1"/>
  <c r="C23" i="4"/>
  <c r="C22" i="4" s="1"/>
  <c r="H16" i="4" l="1"/>
  <c r="H22" i="4" l="1"/>
  <c r="C16" i="4"/>
</calcChain>
</file>

<file path=xl/sharedStrings.xml><?xml version="1.0" encoding="utf-8"?>
<sst xmlns="http://schemas.openxmlformats.org/spreadsheetml/2006/main" count="70" uniqueCount="18">
  <si>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</si>
  <si>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</si>
  <si>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</si>
  <si>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</si>
  <si>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</si>
  <si>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</si>
  <si>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</si>
  <si>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</si>
  <si>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х</t>
  </si>
  <si>
    <t>2026 год</t>
  </si>
  <si>
    <t>Бюджетные кредиты из других бюджетов бюджетной системы Российской Федерации в валюте Российской Федерации, в том числе:</t>
  </si>
  <si>
    <t>2027 год</t>
  </si>
  <si>
    <t>2028 год</t>
  </si>
  <si>
    <t>2029 год</t>
  </si>
  <si>
    <t xml:space="preserve"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бюджетного кредита, предоставленного в 2021 году из бюджета Республики Карелия на погашение долговых обязательств Петрозаводского городского округа в виде обязательств по кредитам, полученным Петрозаводским городским округом в кредитных организациях, гашение по которому запланировано в 2025-2026 годах.    </t>
  </si>
  <si>
    <t xml:space="preserve">Программа муниципальных внутренних заимствований Петрозаводского городского округа на плановый период 2026 и 2027 годов </t>
  </si>
  <si>
    <t>Приложение № 5</t>
  </si>
  <si>
    <t>от 22 ноября 2024 г. № 29/30-441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</si>
</sst>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4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8" xfId="1" applyNumberFormat="1" applyFont="1" applyFill="1" applyBorder="1" applyAlignment="1" applyProtection="1">
      <alignment horizontal="center" vertical="top"/>
    </xf>
    <xf numFmtId="49" fontId="7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 applyProtection="1">
      <alignment horizontal="center" vertical="center"/>
    </xf>
    <xf numFmtId="164" fontId="7" fillId="0" borderId="26" xfId="1" applyNumberFormat="1" applyFont="1" applyFill="1" applyBorder="1" applyAlignment="1" applyProtection="1">
      <alignment horizontal="center" vertical="center"/>
    </xf>
    <xf numFmtId="164" fontId="7" fillId="0" borderId="27" xfId="1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49" fontId="5" fillId="0" borderId="10" xfId="2" applyNumberFormat="1" applyFont="1" applyFill="1" applyBorder="1" applyAlignment="1" applyProtection="1">
      <alignment horizontal="left" vertical="center" wrapText="1"/>
    </xf>
    <xf numFmtId="49" fontId="5" fillId="0" borderId="19" xfId="2" applyNumberFormat="1" applyFont="1" applyFill="1" applyBorder="1" applyAlignment="1" applyProtection="1">
      <alignment horizontal="left" vertical="center" wrapText="1"/>
    </xf>
    <xf numFmtId="49" fontId="7" fillId="0" borderId="13" xfId="2" applyNumberFormat="1" applyFont="1" applyFill="1" applyBorder="1" applyAlignment="1" applyProtection="1">
      <alignment horizontal="left" vertical="center" wrapText="1"/>
    </xf>
    <xf numFmtId="49" fontId="7" fillId="0" borderId="20" xfId="2" applyNumberFormat="1" applyFont="1" applyFill="1" applyBorder="1" applyAlignment="1" applyProtection="1">
      <alignment horizontal="left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49" fontId="7" fillId="0" borderId="16" xfId="2" applyNumberFormat="1" applyFont="1" applyFill="1" applyBorder="1" applyAlignment="1" applyProtection="1">
      <alignment horizontal="left" vertical="center" wrapText="1"/>
    </xf>
    <xf numFmtId="49" fontId="7" fillId="0" borderId="21" xfId="2" applyNumberFormat="1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9" fontId="5" fillId="0" borderId="19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50" zoomScaleNormal="100" zoomScaleSheetLayoutView="50" workbookViewId="0">
      <selection activeCell="J9" sqref="J9"/>
    </sheetView>
  </sheetViews>
  <sheetFormatPr defaultColWidth="9.28515625" defaultRowHeight="11.25" x14ac:dyDescent="0.25"/>
  <cols>
    <col min="1" max="1" width="50.5703125" style="1" customWidth="1"/>
    <col min="2" max="2" width="32" style="1" customWidth="1"/>
    <col min="3" max="3" width="28.42578125" style="1" customWidth="1"/>
    <col min="4" max="4" width="22.42578125" style="1" customWidth="1"/>
    <col min="5" max="5" width="22.7109375" style="1" customWidth="1"/>
    <col min="6" max="6" width="24.5703125" style="1" customWidth="1"/>
    <col min="7" max="7" width="22.42578125" style="1" hidden="1" customWidth="1"/>
    <col min="8" max="8" width="32" style="1" customWidth="1"/>
    <col min="9" max="9" width="21.7109375" style="1" customWidth="1"/>
    <col min="10" max="10" width="23.28515625" style="1" customWidth="1"/>
    <col min="11" max="11" width="24.7109375" style="1" customWidth="1"/>
    <col min="12" max="258" width="9.28515625" style="1"/>
    <col min="259" max="259" width="113.5703125" style="1" customWidth="1"/>
    <col min="260" max="260" width="17.7109375" style="1" customWidth="1"/>
    <col min="261" max="261" width="42.42578125" style="1" customWidth="1"/>
    <col min="262" max="514" width="9.28515625" style="1"/>
    <col min="515" max="515" width="113.5703125" style="1" customWidth="1"/>
    <col min="516" max="516" width="17.7109375" style="1" customWidth="1"/>
    <col min="517" max="517" width="42.42578125" style="1" customWidth="1"/>
    <col min="518" max="770" width="9.28515625" style="1"/>
    <col min="771" max="771" width="113.5703125" style="1" customWidth="1"/>
    <col min="772" max="772" width="17.7109375" style="1" customWidth="1"/>
    <col min="773" max="773" width="42.42578125" style="1" customWidth="1"/>
    <col min="774" max="1026" width="9.28515625" style="1"/>
    <col min="1027" max="1027" width="113.5703125" style="1" customWidth="1"/>
    <col min="1028" max="1028" width="17.7109375" style="1" customWidth="1"/>
    <col min="1029" max="1029" width="42.42578125" style="1" customWidth="1"/>
    <col min="1030" max="1282" width="9.28515625" style="1"/>
    <col min="1283" max="1283" width="113.5703125" style="1" customWidth="1"/>
    <col min="1284" max="1284" width="17.7109375" style="1" customWidth="1"/>
    <col min="1285" max="1285" width="42.42578125" style="1" customWidth="1"/>
    <col min="1286" max="1538" width="9.28515625" style="1"/>
    <col min="1539" max="1539" width="113.5703125" style="1" customWidth="1"/>
    <col min="1540" max="1540" width="17.7109375" style="1" customWidth="1"/>
    <col min="1541" max="1541" width="42.42578125" style="1" customWidth="1"/>
    <col min="1542" max="1794" width="9.28515625" style="1"/>
    <col min="1795" max="1795" width="113.5703125" style="1" customWidth="1"/>
    <col min="1796" max="1796" width="17.7109375" style="1" customWidth="1"/>
    <col min="1797" max="1797" width="42.42578125" style="1" customWidth="1"/>
    <col min="1798" max="2050" width="9.28515625" style="1"/>
    <col min="2051" max="2051" width="113.5703125" style="1" customWidth="1"/>
    <col min="2052" max="2052" width="17.7109375" style="1" customWidth="1"/>
    <col min="2053" max="2053" width="42.42578125" style="1" customWidth="1"/>
    <col min="2054" max="2306" width="9.28515625" style="1"/>
    <col min="2307" max="2307" width="113.5703125" style="1" customWidth="1"/>
    <col min="2308" max="2308" width="17.7109375" style="1" customWidth="1"/>
    <col min="2309" max="2309" width="42.42578125" style="1" customWidth="1"/>
    <col min="2310" max="2562" width="9.28515625" style="1"/>
    <col min="2563" max="2563" width="113.5703125" style="1" customWidth="1"/>
    <col min="2564" max="2564" width="17.7109375" style="1" customWidth="1"/>
    <col min="2565" max="2565" width="42.42578125" style="1" customWidth="1"/>
    <col min="2566" max="2818" width="9.28515625" style="1"/>
    <col min="2819" max="2819" width="113.5703125" style="1" customWidth="1"/>
    <col min="2820" max="2820" width="17.7109375" style="1" customWidth="1"/>
    <col min="2821" max="2821" width="42.42578125" style="1" customWidth="1"/>
    <col min="2822" max="3074" width="9.28515625" style="1"/>
    <col min="3075" max="3075" width="113.5703125" style="1" customWidth="1"/>
    <col min="3076" max="3076" width="17.7109375" style="1" customWidth="1"/>
    <col min="3077" max="3077" width="42.42578125" style="1" customWidth="1"/>
    <col min="3078" max="3330" width="9.28515625" style="1"/>
    <col min="3331" max="3331" width="113.5703125" style="1" customWidth="1"/>
    <col min="3332" max="3332" width="17.7109375" style="1" customWidth="1"/>
    <col min="3333" max="3333" width="42.42578125" style="1" customWidth="1"/>
    <col min="3334" max="3586" width="9.28515625" style="1"/>
    <col min="3587" max="3587" width="113.5703125" style="1" customWidth="1"/>
    <col min="3588" max="3588" width="17.7109375" style="1" customWidth="1"/>
    <col min="3589" max="3589" width="42.42578125" style="1" customWidth="1"/>
    <col min="3590" max="3842" width="9.28515625" style="1"/>
    <col min="3843" max="3843" width="113.5703125" style="1" customWidth="1"/>
    <col min="3844" max="3844" width="17.7109375" style="1" customWidth="1"/>
    <col min="3845" max="3845" width="42.42578125" style="1" customWidth="1"/>
    <col min="3846" max="4098" width="9.28515625" style="1"/>
    <col min="4099" max="4099" width="113.5703125" style="1" customWidth="1"/>
    <col min="4100" max="4100" width="17.7109375" style="1" customWidth="1"/>
    <col min="4101" max="4101" width="42.42578125" style="1" customWidth="1"/>
    <col min="4102" max="4354" width="9.28515625" style="1"/>
    <col min="4355" max="4355" width="113.5703125" style="1" customWidth="1"/>
    <col min="4356" max="4356" width="17.7109375" style="1" customWidth="1"/>
    <col min="4357" max="4357" width="42.42578125" style="1" customWidth="1"/>
    <col min="4358" max="4610" width="9.28515625" style="1"/>
    <col min="4611" max="4611" width="113.5703125" style="1" customWidth="1"/>
    <col min="4612" max="4612" width="17.7109375" style="1" customWidth="1"/>
    <col min="4613" max="4613" width="42.42578125" style="1" customWidth="1"/>
    <col min="4614" max="4866" width="9.28515625" style="1"/>
    <col min="4867" max="4867" width="113.5703125" style="1" customWidth="1"/>
    <col min="4868" max="4868" width="17.7109375" style="1" customWidth="1"/>
    <col min="4869" max="4869" width="42.42578125" style="1" customWidth="1"/>
    <col min="4870" max="5122" width="9.28515625" style="1"/>
    <col min="5123" max="5123" width="113.5703125" style="1" customWidth="1"/>
    <col min="5124" max="5124" width="17.7109375" style="1" customWidth="1"/>
    <col min="5125" max="5125" width="42.42578125" style="1" customWidth="1"/>
    <col min="5126" max="5378" width="9.28515625" style="1"/>
    <col min="5379" max="5379" width="113.5703125" style="1" customWidth="1"/>
    <col min="5380" max="5380" width="17.7109375" style="1" customWidth="1"/>
    <col min="5381" max="5381" width="42.42578125" style="1" customWidth="1"/>
    <col min="5382" max="5634" width="9.28515625" style="1"/>
    <col min="5635" max="5635" width="113.5703125" style="1" customWidth="1"/>
    <col min="5636" max="5636" width="17.7109375" style="1" customWidth="1"/>
    <col min="5637" max="5637" width="42.42578125" style="1" customWidth="1"/>
    <col min="5638" max="5890" width="9.28515625" style="1"/>
    <col min="5891" max="5891" width="113.5703125" style="1" customWidth="1"/>
    <col min="5892" max="5892" width="17.7109375" style="1" customWidth="1"/>
    <col min="5893" max="5893" width="42.42578125" style="1" customWidth="1"/>
    <col min="5894" max="6146" width="9.28515625" style="1"/>
    <col min="6147" max="6147" width="113.5703125" style="1" customWidth="1"/>
    <col min="6148" max="6148" width="17.7109375" style="1" customWidth="1"/>
    <col min="6149" max="6149" width="42.42578125" style="1" customWidth="1"/>
    <col min="6150" max="6402" width="9.28515625" style="1"/>
    <col min="6403" max="6403" width="113.5703125" style="1" customWidth="1"/>
    <col min="6404" max="6404" width="17.7109375" style="1" customWidth="1"/>
    <col min="6405" max="6405" width="42.42578125" style="1" customWidth="1"/>
    <col min="6406" max="6658" width="9.28515625" style="1"/>
    <col min="6659" max="6659" width="113.5703125" style="1" customWidth="1"/>
    <col min="6660" max="6660" width="17.7109375" style="1" customWidth="1"/>
    <col min="6661" max="6661" width="42.42578125" style="1" customWidth="1"/>
    <col min="6662" max="6914" width="9.28515625" style="1"/>
    <col min="6915" max="6915" width="113.5703125" style="1" customWidth="1"/>
    <col min="6916" max="6916" width="17.7109375" style="1" customWidth="1"/>
    <col min="6917" max="6917" width="42.42578125" style="1" customWidth="1"/>
    <col min="6918" max="7170" width="9.28515625" style="1"/>
    <col min="7171" max="7171" width="113.5703125" style="1" customWidth="1"/>
    <col min="7172" max="7172" width="17.7109375" style="1" customWidth="1"/>
    <col min="7173" max="7173" width="42.42578125" style="1" customWidth="1"/>
    <col min="7174" max="7426" width="9.28515625" style="1"/>
    <col min="7427" max="7427" width="113.5703125" style="1" customWidth="1"/>
    <col min="7428" max="7428" width="17.7109375" style="1" customWidth="1"/>
    <col min="7429" max="7429" width="42.42578125" style="1" customWidth="1"/>
    <col min="7430" max="7682" width="9.28515625" style="1"/>
    <col min="7683" max="7683" width="113.5703125" style="1" customWidth="1"/>
    <col min="7684" max="7684" width="17.7109375" style="1" customWidth="1"/>
    <col min="7685" max="7685" width="42.42578125" style="1" customWidth="1"/>
    <col min="7686" max="7938" width="9.28515625" style="1"/>
    <col min="7939" max="7939" width="113.5703125" style="1" customWidth="1"/>
    <col min="7940" max="7940" width="17.7109375" style="1" customWidth="1"/>
    <col min="7941" max="7941" width="42.42578125" style="1" customWidth="1"/>
    <col min="7942" max="8194" width="9.28515625" style="1"/>
    <col min="8195" max="8195" width="113.5703125" style="1" customWidth="1"/>
    <col min="8196" max="8196" width="17.7109375" style="1" customWidth="1"/>
    <col min="8197" max="8197" width="42.42578125" style="1" customWidth="1"/>
    <col min="8198" max="8450" width="9.28515625" style="1"/>
    <col min="8451" max="8451" width="113.5703125" style="1" customWidth="1"/>
    <col min="8452" max="8452" width="17.7109375" style="1" customWidth="1"/>
    <col min="8453" max="8453" width="42.42578125" style="1" customWidth="1"/>
    <col min="8454" max="8706" width="9.28515625" style="1"/>
    <col min="8707" max="8707" width="113.5703125" style="1" customWidth="1"/>
    <col min="8708" max="8708" width="17.7109375" style="1" customWidth="1"/>
    <col min="8709" max="8709" width="42.42578125" style="1" customWidth="1"/>
    <col min="8710" max="8962" width="9.28515625" style="1"/>
    <col min="8963" max="8963" width="113.5703125" style="1" customWidth="1"/>
    <col min="8964" max="8964" width="17.7109375" style="1" customWidth="1"/>
    <col min="8965" max="8965" width="42.42578125" style="1" customWidth="1"/>
    <col min="8966" max="9218" width="9.28515625" style="1"/>
    <col min="9219" max="9219" width="113.5703125" style="1" customWidth="1"/>
    <col min="9220" max="9220" width="17.7109375" style="1" customWidth="1"/>
    <col min="9221" max="9221" width="42.42578125" style="1" customWidth="1"/>
    <col min="9222" max="9474" width="9.28515625" style="1"/>
    <col min="9475" max="9475" width="113.5703125" style="1" customWidth="1"/>
    <col min="9476" max="9476" width="17.7109375" style="1" customWidth="1"/>
    <col min="9477" max="9477" width="42.42578125" style="1" customWidth="1"/>
    <col min="9478" max="9730" width="9.28515625" style="1"/>
    <col min="9731" max="9731" width="113.5703125" style="1" customWidth="1"/>
    <col min="9732" max="9732" width="17.7109375" style="1" customWidth="1"/>
    <col min="9733" max="9733" width="42.42578125" style="1" customWidth="1"/>
    <col min="9734" max="9986" width="9.28515625" style="1"/>
    <col min="9987" max="9987" width="113.5703125" style="1" customWidth="1"/>
    <col min="9988" max="9988" width="17.7109375" style="1" customWidth="1"/>
    <col min="9989" max="9989" width="42.42578125" style="1" customWidth="1"/>
    <col min="9990" max="10242" width="9.28515625" style="1"/>
    <col min="10243" max="10243" width="113.5703125" style="1" customWidth="1"/>
    <col min="10244" max="10244" width="17.7109375" style="1" customWidth="1"/>
    <col min="10245" max="10245" width="42.42578125" style="1" customWidth="1"/>
    <col min="10246" max="10498" width="9.28515625" style="1"/>
    <col min="10499" max="10499" width="113.5703125" style="1" customWidth="1"/>
    <col min="10500" max="10500" width="17.7109375" style="1" customWidth="1"/>
    <col min="10501" max="10501" width="42.42578125" style="1" customWidth="1"/>
    <col min="10502" max="10754" width="9.28515625" style="1"/>
    <col min="10755" max="10755" width="113.5703125" style="1" customWidth="1"/>
    <col min="10756" max="10756" width="17.7109375" style="1" customWidth="1"/>
    <col min="10757" max="10757" width="42.42578125" style="1" customWidth="1"/>
    <col min="10758" max="11010" width="9.28515625" style="1"/>
    <col min="11011" max="11011" width="113.5703125" style="1" customWidth="1"/>
    <col min="11012" max="11012" width="17.7109375" style="1" customWidth="1"/>
    <col min="11013" max="11013" width="42.42578125" style="1" customWidth="1"/>
    <col min="11014" max="11266" width="9.28515625" style="1"/>
    <col min="11267" max="11267" width="113.5703125" style="1" customWidth="1"/>
    <col min="11268" max="11268" width="17.7109375" style="1" customWidth="1"/>
    <col min="11269" max="11269" width="42.42578125" style="1" customWidth="1"/>
    <col min="11270" max="11522" width="9.28515625" style="1"/>
    <col min="11523" max="11523" width="113.5703125" style="1" customWidth="1"/>
    <col min="11524" max="11524" width="17.7109375" style="1" customWidth="1"/>
    <col min="11525" max="11525" width="42.42578125" style="1" customWidth="1"/>
    <col min="11526" max="11778" width="9.28515625" style="1"/>
    <col min="11779" max="11779" width="113.5703125" style="1" customWidth="1"/>
    <col min="11780" max="11780" width="17.7109375" style="1" customWidth="1"/>
    <col min="11781" max="11781" width="42.42578125" style="1" customWidth="1"/>
    <col min="11782" max="12034" width="9.28515625" style="1"/>
    <col min="12035" max="12035" width="113.5703125" style="1" customWidth="1"/>
    <col min="12036" max="12036" width="17.7109375" style="1" customWidth="1"/>
    <col min="12037" max="12037" width="42.42578125" style="1" customWidth="1"/>
    <col min="12038" max="12290" width="9.28515625" style="1"/>
    <col min="12291" max="12291" width="113.5703125" style="1" customWidth="1"/>
    <col min="12292" max="12292" width="17.7109375" style="1" customWidth="1"/>
    <col min="12293" max="12293" width="42.42578125" style="1" customWidth="1"/>
    <col min="12294" max="12546" width="9.28515625" style="1"/>
    <col min="12547" max="12547" width="113.5703125" style="1" customWidth="1"/>
    <col min="12548" max="12548" width="17.7109375" style="1" customWidth="1"/>
    <col min="12549" max="12549" width="42.42578125" style="1" customWidth="1"/>
    <col min="12550" max="12802" width="9.28515625" style="1"/>
    <col min="12803" max="12803" width="113.5703125" style="1" customWidth="1"/>
    <col min="12804" max="12804" width="17.7109375" style="1" customWidth="1"/>
    <col min="12805" max="12805" width="42.42578125" style="1" customWidth="1"/>
    <col min="12806" max="13058" width="9.28515625" style="1"/>
    <col min="13059" max="13059" width="113.5703125" style="1" customWidth="1"/>
    <col min="13060" max="13060" width="17.7109375" style="1" customWidth="1"/>
    <col min="13061" max="13061" width="42.42578125" style="1" customWidth="1"/>
    <col min="13062" max="13314" width="9.28515625" style="1"/>
    <col min="13315" max="13315" width="113.5703125" style="1" customWidth="1"/>
    <col min="13316" max="13316" width="17.7109375" style="1" customWidth="1"/>
    <col min="13317" max="13317" width="42.42578125" style="1" customWidth="1"/>
    <col min="13318" max="13570" width="9.28515625" style="1"/>
    <col min="13571" max="13571" width="113.5703125" style="1" customWidth="1"/>
    <col min="13572" max="13572" width="17.7109375" style="1" customWidth="1"/>
    <col min="13573" max="13573" width="42.42578125" style="1" customWidth="1"/>
    <col min="13574" max="13826" width="9.28515625" style="1"/>
    <col min="13827" max="13827" width="113.5703125" style="1" customWidth="1"/>
    <col min="13828" max="13828" width="17.7109375" style="1" customWidth="1"/>
    <col min="13829" max="13829" width="42.42578125" style="1" customWidth="1"/>
    <col min="13830" max="14082" width="9.28515625" style="1"/>
    <col min="14083" max="14083" width="113.5703125" style="1" customWidth="1"/>
    <col min="14084" max="14084" width="17.7109375" style="1" customWidth="1"/>
    <col min="14085" max="14085" width="42.42578125" style="1" customWidth="1"/>
    <col min="14086" max="14338" width="9.28515625" style="1"/>
    <col min="14339" max="14339" width="113.5703125" style="1" customWidth="1"/>
    <col min="14340" max="14340" width="17.7109375" style="1" customWidth="1"/>
    <col min="14341" max="14341" width="42.42578125" style="1" customWidth="1"/>
    <col min="14342" max="14594" width="9.28515625" style="1"/>
    <col min="14595" max="14595" width="113.5703125" style="1" customWidth="1"/>
    <col min="14596" max="14596" width="17.7109375" style="1" customWidth="1"/>
    <col min="14597" max="14597" width="42.42578125" style="1" customWidth="1"/>
    <col min="14598" max="14850" width="9.28515625" style="1"/>
    <col min="14851" max="14851" width="113.5703125" style="1" customWidth="1"/>
    <col min="14852" max="14852" width="17.7109375" style="1" customWidth="1"/>
    <col min="14853" max="14853" width="42.42578125" style="1" customWidth="1"/>
    <col min="14854" max="15106" width="9.28515625" style="1"/>
    <col min="15107" max="15107" width="113.5703125" style="1" customWidth="1"/>
    <col min="15108" max="15108" width="17.7109375" style="1" customWidth="1"/>
    <col min="15109" max="15109" width="42.42578125" style="1" customWidth="1"/>
    <col min="15110" max="15362" width="9.28515625" style="1"/>
    <col min="15363" max="15363" width="113.5703125" style="1" customWidth="1"/>
    <col min="15364" max="15364" width="17.7109375" style="1" customWidth="1"/>
    <col min="15365" max="15365" width="42.42578125" style="1" customWidth="1"/>
    <col min="15366" max="15618" width="9.28515625" style="1"/>
    <col min="15619" max="15619" width="113.5703125" style="1" customWidth="1"/>
    <col min="15620" max="15620" width="17.7109375" style="1" customWidth="1"/>
    <col min="15621" max="15621" width="42.42578125" style="1" customWidth="1"/>
    <col min="15622" max="15874" width="9.28515625" style="1"/>
    <col min="15875" max="15875" width="113.5703125" style="1" customWidth="1"/>
    <col min="15876" max="15876" width="17.7109375" style="1" customWidth="1"/>
    <col min="15877" max="15877" width="42.42578125" style="1" customWidth="1"/>
    <col min="15878" max="16130" width="9.28515625" style="1"/>
    <col min="16131" max="16131" width="113.5703125" style="1" customWidth="1"/>
    <col min="16132" max="16132" width="17.7109375" style="1" customWidth="1"/>
    <col min="16133" max="16133" width="42.42578125" style="1" customWidth="1"/>
    <col min="16134" max="16384" width="9.28515625" style="1"/>
  </cols>
  <sheetData>
    <row r="1" spans="1:11" ht="28.5" customHeight="1" x14ac:dyDescent="0.3">
      <c r="A1" s="7"/>
      <c r="B1" s="8"/>
      <c r="C1" s="11"/>
      <c r="D1" s="11"/>
      <c r="E1" s="11"/>
      <c r="F1" s="11"/>
      <c r="G1" s="11"/>
      <c r="H1" s="11"/>
      <c r="I1" s="11"/>
      <c r="J1" s="8" t="s">
        <v>16</v>
      </c>
      <c r="K1" s="11"/>
    </row>
    <row r="2" spans="1:11" s="2" customFormat="1" ht="26.25" customHeight="1" x14ac:dyDescent="0.3">
      <c r="A2" s="5"/>
      <c r="B2" s="8"/>
      <c r="C2" s="11"/>
      <c r="D2" s="11"/>
      <c r="E2" s="11"/>
      <c r="F2" s="11"/>
      <c r="G2" s="11"/>
      <c r="H2" s="11"/>
      <c r="I2" s="11"/>
      <c r="J2" s="8" t="s">
        <v>4</v>
      </c>
      <c r="K2" s="11"/>
    </row>
    <row r="3" spans="1:11" s="5" customFormat="1" ht="22.5" customHeight="1" x14ac:dyDescent="0.3">
      <c r="B3" s="8"/>
      <c r="C3" s="12"/>
      <c r="D3" s="12"/>
      <c r="E3" s="12"/>
      <c r="F3" s="12"/>
      <c r="G3" s="12"/>
      <c r="H3" s="12"/>
      <c r="I3" s="12"/>
      <c r="J3" s="8" t="s">
        <v>17</v>
      </c>
      <c r="K3" s="12"/>
    </row>
    <row r="4" spans="1:11" s="5" customFormat="1" ht="30" customHeight="1" x14ac:dyDescent="0.3">
      <c r="B4" s="6"/>
      <c r="C4" s="12"/>
      <c r="D4" s="12"/>
      <c r="E4" s="12"/>
      <c r="F4" s="12"/>
      <c r="G4" s="12"/>
      <c r="H4" s="12"/>
      <c r="I4" s="12"/>
      <c r="J4" s="12"/>
      <c r="K4" s="12"/>
    </row>
    <row r="5" spans="1:11" s="5" customFormat="1" ht="24.75" customHeight="1" x14ac:dyDescent="0.3">
      <c r="B5" s="6"/>
      <c r="C5" s="12"/>
      <c r="D5" s="12"/>
      <c r="E5" s="12"/>
      <c r="F5" s="12"/>
      <c r="G5" s="12"/>
      <c r="H5" s="12"/>
      <c r="I5" s="12"/>
      <c r="J5" s="12"/>
      <c r="K5" s="12"/>
    </row>
    <row r="6" spans="1:11" s="5" customFormat="1" ht="24.75" customHeight="1" x14ac:dyDescent="0.3">
      <c r="B6" s="6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3.25" customHeight="1" x14ac:dyDescent="0.3">
      <c r="A7" s="42" t="s">
        <v>15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s="2" customFormat="1" ht="21" customHeight="1" x14ac:dyDescent="0.3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s="2" customFormat="1" ht="17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13.5" thickBot="1" x14ac:dyDescent="0.3">
      <c r="A10" s="4"/>
      <c r="B10" s="4"/>
    </row>
    <row r="11" spans="1:11" s="2" customFormat="1" ht="62.25" customHeight="1" x14ac:dyDescent="0.25">
      <c r="A11" s="67" t="s">
        <v>0</v>
      </c>
      <c r="B11" s="68"/>
      <c r="C11" s="50" t="s">
        <v>6</v>
      </c>
      <c r="D11" s="56" t="s">
        <v>7</v>
      </c>
      <c r="E11" s="57"/>
      <c r="F11" s="57"/>
      <c r="G11" s="58"/>
      <c r="H11" s="50" t="s">
        <v>6</v>
      </c>
      <c r="I11" s="56" t="s">
        <v>7</v>
      </c>
      <c r="J11" s="57"/>
      <c r="K11" s="58"/>
    </row>
    <row r="12" spans="1:11" s="2" customFormat="1" ht="13.5" hidden="1" customHeight="1" thickBot="1" x14ac:dyDescent="0.3">
      <c r="A12" s="69"/>
      <c r="B12" s="70"/>
      <c r="C12" s="51"/>
      <c r="D12" s="59"/>
      <c r="E12" s="60"/>
      <c r="F12" s="60"/>
      <c r="G12" s="61"/>
      <c r="H12" s="51"/>
      <c r="I12" s="59"/>
      <c r="J12" s="60"/>
      <c r="K12" s="61"/>
    </row>
    <row r="13" spans="1:11" s="2" customFormat="1" ht="60" customHeight="1" x14ac:dyDescent="0.25">
      <c r="A13" s="69"/>
      <c r="B13" s="70"/>
      <c r="C13" s="52" t="s">
        <v>9</v>
      </c>
      <c r="D13" s="62"/>
      <c r="E13" s="63"/>
      <c r="F13" s="63"/>
      <c r="G13" s="64"/>
      <c r="H13" s="54" t="s">
        <v>11</v>
      </c>
      <c r="I13" s="62"/>
      <c r="J13" s="63"/>
      <c r="K13" s="64"/>
    </row>
    <row r="14" spans="1:11" ht="23.25" x14ac:dyDescent="0.25">
      <c r="A14" s="69"/>
      <c r="B14" s="70"/>
      <c r="C14" s="53"/>
      <c r="D14" s="13" t="s">
        <v>9</v>
      </c>
      <c r="E14" s="14" t="s">
        <v>11</v>
      </c>
      <c r="F14" s="14" t="s">
        <v>12</v>
      </c>
      <c r="G14" s="15" t="s">
        <v>13</v>
      </c>
      <c r="H14" s="55"/>
      <c r="I14" s="13" t="s">
        <v>11</v>
      </c>
      <c r="J14" s="14" t="s">
        <v>12</v>
      </c>
      <c r="K14" s="15" t="s">
        <v>13</v>
      </c>
    </row>
    <row r="15" spans="1:11" ht="19.5" thickBot="1" x14ac:dyDescent="0.3">
      <c r="A15" s="44">
        <v>1</v>
      </c>
      <c r="B15" s="45"/>
      <c r="C15" s="16">
        <v>2</v>
      </c>
      <c r="D15" s="17">
        <v>3</v>
      </c>
      <c r="E15" s="18">
        <v>4</v>
      </c>
      <c r="F15" s="18">
        <v>5</v>
      </c>
      <c r="G15" s="19">
        <v>6</v>
      </c>
      <c r="H15" s="9">
        <v>6</v>
      </c>
      <c r="I15" s="17">
        <v>7</v>
      </c>
      <c r="J15" s="18">
        <v>8</v>
      </c>
      <c r="K15" s="19">
        <v>9</v>
      </c>
    </row>
    <row r="16" spans="1:11" ht="111" customHeight="1" x14ac:dyDescent="0.25">
      <c r="A16" s="46" t="s">
        <v>10</v>
      </c>
      <c r="B16" s="47"/>
      <c r="C16" s="29">
        <f>C17-C18</f>
        <v>-669897.35000000009</v>
      </c>
      <c r="D16" s="20" t="s">
        <v>8</v>
      </c>
      <c r="E16" s="20" t="s">
        <v>8</v>
      </c>
      <c r="F16" s="20" t="s">
        <v>8</v>
      </c>
      <c r="G16" s="20" t="s">
        <v>8</v>
      </c>
      <c r="H16" s="34">
        <f t="shared" ref="H16" si="0">H17-H18</f>
        <v>0</v>
      </c>
      <c r="I16" s="37" t="s">
        <v>8</v>
      </c>
      <c r="J16" s="20" t="s">
        <v>8</v>
      </c>
      <c r="K16" s="40" t="s">
        <v>8</v>
      </c>
    </row>
    <row r="17" spans="1:11" ht="51.6" customHeight="1" x14ac:dyDescent="0.25">
      <c r="A17" s="48" t="s">
        <v>1</v>
      </c>
      <c r="B17" s="49"/>
      <c r="C17" s="30">
        <f>D17</f>
        <v>500000</v>
      </c>
      <c r="D17" s="21">
        <v>500000</v>
      </c>
      <c r="E17" s="22">
        <v>0</v>
      </c>
      <c r="F17" s="22">
        <v>0</v>
      </c>
      <c r="G17" s="31">
        <v>0</v>
      </c>
      <c r="H17" s="35">
        <f>I17</f>
        <v>500000</v>
      </c>
      <c r="I17" s="38">
        <v>500000</v>
      </c>
      <c r="J17" s="22">
        <v>0</v>
      </c>
      <c r="K17" s="31">
        <v>0</v>
      </c>
    </row>
    <row r="18" spans="1:11" ht="45" customHeight="1" thickBot="1" x14ac:dyDescent="0.3">
      <c r="A18" s="65" t="s">
        <v>2</v>
      </c>
      <c r="B18" s="66"/>
      <c r="C18" s="36">
        <v>1169897.3500000001</v>
      </c>
      <c r="D18" s="23" t="s">
        <v>8</v>
      </c>
      <c r="E18" s="23" t="s">
        <v>8</v>
      </c>
      <c r="F18" s="23" t="s">
        <v>8</v>
      </c>
      <c r="G18" s="23" t="s">
        <v>8</v>
      </c>
      <c r="H18" s="36">
        <v>500000</v>
      </c>
      <c r="I18" s="39" t="s">
        <v>8</v>
      </c>
      <c r="J18" s="23" t="s">
        <v>8</v>
      </c>
      <c r="K18" s="41" t="s">
        <v>8</v>
      </c>
    </row>
    <row r="19" spans="1:11" ht="96.75" customHeight="1" x14ac:dyDescent="0.25">
      <c r="A19" s="72" t="s">
        <v>5</v>
      </c>
      <c r="B19" s="73"/>
      <c r="C19" s="29">
        <f>C20-C21</f>
        <v>71897.350000000093</v>
      </c>
      <c r="D19" s="20" t="s">
        <v>8</v>
      </c>
      <c r="E19" s="24" t="s">
        <v>8</v>
      </c>
      <c r="F19" s="24" t="s">
        <v>8</v>
      </c>
      <c r="G19" s="25" t="s">
        <v>8</v>
      </c>
      <c r="H19" s="34">
        <f>H20-H21</f>
        <v>0</v>
      </c>
      <c r="I19" s="37" t="s">
        <v>8</v>
      </c>
      <c r="J19" s="24" t="s">
        <v>8</v>
      </c>
      <c r="K19" s="40" t="s">
        <v>8</v>
      </c>
    </row>
    <row r="20" spans="1:11" ht="49.15" customHeight="1" x14ac:dyDescent="0.25">
      <c r="A20" s="48" t="s">
        <v>1</v>
      </c>
      <c r="B20" s="49"/>
      <c r="C20" s="30">
        <f>D20+E20+F20+G20</f>
        <v>2067594.7000000002</v>
      </c>
      <c r="D20" s="21">
        <f>1600000</f>
        <v>1600000</v>
      </c>
      <c r="E20" s="22">
        <f>71897.35</f>
        <v>71897.350000000006</v>
      </c>
      <c r="F20" s="22">
        <f>395697.35</f>
        <v>395697.35</v>
      </c>
      <c r="G20" s="33">
        <v>0</v>
      </c>
      <c r="H20" s="35">
        <f>I20+J20+K20</f>
        <v>2503102.65</v>
      </c>
      <c r="I20" s="38">
        <v>0</v>
      </c>
      <c r="J20" s="22">
        <v>1600000</v>
      </c>
      <c r="K20" s="31">
        <v>903102.65</v>
      </c>
    </row>
    <row r="21" spans="1:11" ht="57.75" customHeight="1" thickBot="1" x14ac:dyDescent="0.3">
      <c r="A21" s="65" t="s">
        <v>2</v>
      </c>
      <c r="B21" s="66"/>
      <c r="C21" s="32">
        <v>1995697.35</v>
      </c>
      <c r="D21" s="23" t="s">
        <v>8</v>
      </c>
      <c r="E21" s="26" t="s">
        <v>8</v>
      </c>
      <c r="F21" s="26" t="s">
        <v>8</v>
      </c>
      <c r="G21" s="27" t="s">
        <v>8</v>
      </c>
      <c r="H21" s="36">
        <v>2503102.65</v>
      </c>
      <c r="I21" s="39" t="s">
        <v>8</v>
      </c>
      <c r="J21" s="26" t="s">
        <v>8</v>
      </c>
      <c r="K21" s="41" t="s">
        <v>8</v>
      </c>
    </row>
    <row r="22" spans="1:11" ht="80.25" customHeight="1" x14ac:dyDescent="0.25">
      <c r="A22" s="46" t="s">
        <v>3</v>
      </c>
      <c r="B22" s="47"/>
      <c r="C22" s="29">
        <f>C23-C24</f>
        <v>-598000</v>
      </c>
      <c r="D22" s="20" t="s">
        <v>8</v>
      </c>
      <c r="E22" s="24" t="s">
        <v>8</v>
      </c>
      <c r="F22" s="24" t="s">
        <v>8</v>
      </c>
      <c r="G22" s="25" t="s">
        <v>8</v>
      </c>
      <c r="H22" s="34">
        <f t="shared" ref="H22" si="1">H23-H24</f>
        <v>0</v>
      </c>
      <c r="I22" s="37" t="s">
        <v>8</v>
      </c>
      <c r="J22" s="24" t="s">
        <v>8</v>
      </c>
      <c r="K22" s="40" t="s">
        <v>8</v>
      </c>
    </row>
    <row r="23" spans="1:11" ht="45" customHeight="1" x14ac:dyDescent="0.25">
      <c r="A23" s="48" t="s">
        <v>1</v>
      </c>
      <c r="B23" s="49"/>
      <c r="C23" s="30">
        <f>C17+C20</f>
        <v>2567594.7000000002</v>
      </c>
      <c r="D23" s="21">
        <f>D17+D20</f>
        <v>2100000</v>
      </c>
      <c r="E23" s="22">
        <f>E20</f>
        <v>71897.350000000006</v>
      </c>
      <c r="F23" s="22">
        <f>F20</f>
        <v>395697.35</v>
      </c>
      <c r="G23" s="33">
        <f>G20</f>
        <v>0</v>
      </c>
      <c r="H23" s="35">
        <f>H17+H20</f>
        <v>3003102.65</v>
      </c>
      <c r="I23" s="38">
        <f>I17+I20</f>
        <v>500000</v>
      </c>
      <c r="J23" s="22">
        <f>J20</f>
        <v>1600000</v>
      </c>
      <c r="K23" s="31">
        <f>K20</f>
        <v>903102.65</v>
      </c>
    </row>
    <row r="24" spans="1:11" ht="47.45" customHeight="1" thickBot="1" x14ac:dyDescent="0.3">
      <c r="A24" s="65" t="s">
        <v>2</v>
      </c>
      <c r="B24" s="66"/>
      <c r="C24" s="32">
        <f>C18+C21</f>
        <v>3165594.7</v>
      </c>
      <c r="D24" s="23" t="s">
        <v>8</v>
      </c>
      <c r="E24" s="26" t="s">
        <v>8</v>
      </c>
      <c r="F24" s="26" t="s">
        <v>8</v>
      </c>
      <c r="G24" s="27" t="s">
        <v>8</v>
      </c>
      <c r="H24" s="36">
        <f>H18+H21</f>
        <v>3003102.65</v>
      </c>
      <c r="I24" s="39" t="s">
        <v>8</v>
      </c>
      <c r="J24" s="26" t="s">
        <v>8</v>
      </c>
      <c r="K24" s="41" t="s">
        <v>8</v>
      </c>
    </row>
    <row r="25" spans="1:11" ht="21" customHeight="1" x14ac:dyDescent="0.25">
      <c r="A25" s="10"/>
      <c r="B25" s="10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88.5" customHeight="1" x14ac:dyDescent="0.25">
      <c r="A26" s="71" t="s">
        <v>14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</sheetData>
  <mergeCells count="20">
    <mergeCell ref="A24:B24"/>
    <mergeCell ref="A11:B14"/>
    <mergeCell ref="A26:K26"/>
    <mergeCell ref="A18:B18"/>
    <mergeCell ref="A19:B19"/>
    <mergeCell ref="A20:B20"/>
    <mergeCell ref="A21:B21"/>
    <mergeCell ref="A22:B22"/>
    <mergeCell ref="A23:B23"/>
    <mergeCell ref="C11:C12"/>
    <mergeCell ref="A7:K7"/>
    <mergeCell ref="A8:K8"/>
    <mergeCell ref="A15:B15"/>
    <mergeCell ref="A16:B16"/>
    <mergeCell ref="A17:B17"/>
    <mergeCell ref="H11:H12"/>
    <mergeCell ref="C13:C14"/>
    <mergeCell ref="H13:H14"/>
    <mergeCell ref="D11:G13"/>
    <mergeCell ref="I11:K13"/>
  </mergeCells>
  <pageMargins left="0.39370078740157483" right="0.39370078740157483" top="0.78740157480314965" bottom="0.78740157480314965" header="0.31496062992125984" footer="0.31496062992125984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2024-11-21T08:46:16Z</dcterms:modified>
</cp:coreProperties>
</file>